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quemard\OneDrive - RFINANCE\DOC_LAUREN\Projets Connecteurs\SAGE\Ligne 100\États SBR - Ligne 100 - 2023\États Comptabilité 100\"/>
    </mc:Choice>
  </mc:AlternateContent>
  <xr:revisionPtr revIDLastSave="0" documentId="13_ncr:1_{8BB22241-66B6-4169-B876-B11C17ACBAE3}" xr6:coauthVersionLast="47" xr6:coauthVersionMax="47" xr10:uidLastSave="{00000000-0000-0000-0000-000000000000}"/>
  <bookViews>
    <workbookView xWindow="28680" yWindow="-120" windowWidth="29040" windowHeight="15840" xr2:uid="{E272F3E4-5455-417F-91E3-9E5190C93EE9}"/>
  </bookViews>
  <sheets>
    <sheet name="Prise en Main" sheetId="34" r:id="rId1"/>
    <sheet name="Rapport financier annuel" sheetId="2" r:id="rId2"/>
    <sheet name="RIK_PARAMS" sheetId="33" state="veryHidden" r:id="rId3"/>
  </sheets>
  <externalReferences>
    <externalReference r:id="rId4"/>
    <externalReference r:id="rId5"/>
  </externalReferences>
  <definedNames>
    <definedName name="HTML_CodePage" hidden="1">1252</definedName>
    <definedName name="HTML_Control" localSheetId="0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 localSheetId="0">#REF!</definedName>
    <definedName name="k">#REF!</definedName>
    <definedName name="Miniature" localSheetId="0">#REF!</definedName>
    <definedName name="Miniatur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2" l="1"/>
  <c r="I16" i="2"/>
  <c r="J16" i="2"/>
  <c r="G16" i="2"/>
  <c r="E16" i="2"/>
  <c r="L16" i="2" s="1"/>
  <c r="G17" i="2"/>
  <c r="E17" i="2"/>
  <c r="E19" i="2"/>
  <c r="I25" i="2"/>
  <c r="L22" i="2"/>
  <c r="G20" i="2"/>
  <c r="E24" i="2"/>
  <c r="L18" i="2"/>
  <c r="G25" i="2"/>
  <c r="L23" i="2"/>
  <c r="I22" i="2"/>
  <c r="G21" i="2"/>
  <c r="L19" i="2"/>
  <c r="I18" i="2"/>
  <c r="E25" i="2"/>
  <c r="J23" i="2"/>
  <c r="H22" i="2"/>
  <c r="E21" i="2"/>
  <c r="J19" i="2"/>
  <c r="L24" i="2"/>
  <c r="I23" i="2"/>
  <c r="G22" i="2"/>
  <c r="L20" i="2"/>
  <c r="G18" i="2"/>
  <c r="E22" i="2"/>
  <c r="H19" i="2"/>
  <c r="J22" i="2"/>
  <c r="H18" i="2"/>
  <c r="I19" i="2"/>
  <c r="J24" i="2"/>
  <c r="J20" i="2"/>
  <c r="E18" i="2"/>
  <c r="J18" i="2"/>
  <c r="H21" i="2"/>
  <c r="H23" i="2"/>
  <c r="L25" i="2"/>
  <c r="I24" i="2"/>
  <c r="G23" i="2"/>
  <c r="L21" i="2"/>
  <c r="I20" i="2"/>
  <c r="G19" i="2"/>
  <c r="J25" i="2"/>
  <c r="H24" i="2"/>
  <c r="E23" i="2"/>
  <c r="J21" i="2"/>
  <c r="H20" i="2"/>
  <c r="G24" i="2"/>
  <c r="I21" i="2"/>
  <c r="H25" i="2"/>
  <c r="E20" i="2"/>
  <c r="N18" i="2" l="1"/>
  <c r="E26" i="2"/>
  <c r="C9" i="2"/>
  <c r="G9" i="2"/>
  <c r="E9" i="2"/>
  <c r="N9" i="2"/>
  <c r="L26" i="2"/>
  <c r="N24" i="2" l="1"/>
  <c r="N20" i="2"/>
  <c r="E10" i="2" s="1"/>
  <c r="G26" i="2"/>
  <c r="N26" i="2" s="1"/>
  <c r="P10" i="2" s="1"/>
  <c r="N25" i="2"/>
  <c r="N10" i="2" s="1"/>
  <c r="N19" i="2"/>
  <c r="N23" i="2"/>
  <c r="G10" i="2" s="1"/>
  <c r="N22" i="2"/>
  <c r="C10" i="2"/>
  <c r="N21" i="2"/>
  <c r="K16" i="2"/>
  <c r="J26" i="2"/>
  <c r="P9" i="2"/>
  <c r="K18" i="2"/>
  <c r="K21" i="2"/>
  <c r="K19" i="2"/>
  <c r="K20" i="2"/>
  <c r="K22" i="2"/>
  <c r="K23" i="2"/>
  <c r="K24" i="2"/>
  <c r="K25" i="2"/>
  <c r="I26" i="2" l="1"/>
  <c r="H26" i="2"/>
  <c r="K26" i="2"/>
</calcChain>
</file>

<file path=xl/sharedStrings.xml><?xml version="1.0" encoding="utf-8"?>
<sst xmlns="http://schemas.openxmlformats.org/spreadsheetml/2006/main" count="49" uniqueCount="45">
  <si>
    <t>RAPPORT FINANCIER ANNUEL</t>
  </si>
  <si>
    <t>CHIFFRES CLÉS</t>
  </si>
  <si>
    <t>REVENUS</t>
  </si>
  <si>
    <t>EBITDA</t>
  </si>
  <si>
    <t>EBIT</t>
  </si>
  <si>
    <t>RÉSULTAT NET</t>
  </si>
  <si>
    <t>CAF</t>
  </si>
  <si>
    <t>TOUS LES CHIFFRES</t>
  </si>
  <si>
    <t>INDICATEURS</t>
  </si>
  <si>
    <t>ANNEE N-4</t>
  </si>
  <si>
    <t>ANNEE N-1</t>
  </si>
  <si>
    <t>ANNEE N-2</t>
  </si>
  <si>
    <t>ANNEE N</t>
  </si>
  <si>
    <t>VARIATION EN %</t>
  </si>
  <si>
    <t>TENDANCE SUR 5 ANS</t>
  </si>
  <si>
    <t>7*,&lt;&gt;(76*,77*)</t>
  </si>
  <si>
    <t>6*,&lt;&gt;(63*,66*,67*,68*)</t>
  </si>
  <si>
    <t>CHARGES D'EXPLOITATION</t>
  </si>
  <si>
    <t>6*,&lt;&gt;(63*,66*,67*,68*),7*,&lt;&gt;(76*,77*)</t>
  </si>
  <si>
    <t>68*</t>
  </si>
  <si>
    <t>AMORTISSEMENTS</t>
  </si>
  <si>
    <t>66*,76*</t>
  </si>
  <si>
    <t>RESULTAT FINANCIER</t>
  </si>
  <si>
    <t>6*,&lt;&gt;63*,7*</t>
  </si>
  <si>
    <t>63*</t>
  </si>
  <si>
    <t>IMPÔTS</t>
  </si>
  <si>
    <t>6*,7*</t>
  </si>
  <si>
    <t>RESULTAT NET</t>
  </si>
  <si>
    <t>ANNEE N-3</t>
  </si>
  <si>
    <t>{_x000D_
  "Name": "CacheManager_Rapport financier annuel",_x000D_
  "Column": 2,_x000D_
  "Length": 5,_x000D_
  "IsEncrypted": false_x000D_
}</t>
  </si>
  <si>
    <t>{_x000D_
  "Formulas": {_x000D_
    "=RIK_AC(\"INF02__;INF02@E=1,S=1031,G=0,T=0,P=0:@R=A,S=1000,V={0}:R=B,S=1001|1,V={1}:R=C,S=1022,V={2}:R=D,S=1044,V={3}:R=E,S=1012|3,V=&lt;&gt;Situation:\";$M$2;$A16;F$13;$N$2)": 1,_x000D_
    "=RIK_AC(\"INF02__;INF02@E=1,S=1031,G=0,T=0,P=0:@R=A,S=1000,V={0}:R=B,S=1001|1,V={1}:R=C,S=1022,V={2}:R=D,S=1044,V={3}:R=F,S=1012|3,V=&lt;&gt;Situation:\";$M$2;$A22;D$13;$N$2)": 2,_x000D_
    "=RIK_AC(\"INF02__;INF02@E=1,S=1031,G=0,T=0,P=0:@R=A,S=1000,V={0}:R=B,S=1001|1,V={1}:R=C,S=1022,V={2}:R=D,S=1044,V={3}:R=F,S=1012|3,V=&lt;&gt;Situation:\";$M$2;$A21;D$13;$N$2)": 3,_x000D_
    "=RIK_AC(\"INF02__;INF02@E=1,S=1031,G=0,T=0,P=0:@R=A,S=1000,V={0}:R=B,S=1001|1,V={1}:R=C,S=1022,V={2}:R=D,S=1044,V={3}:R=F,S=1012|3,V=&lt;&gt;Situation:\";$M$2;$A18;D$13;$N$2)": 4,_x000D_
    "=RIK_AC(\"INF02__;INF02@E=1,S=1031,G=0,T=0,P=0:@R=A,S=1000,V={0}:R=B,S=1001|1,V={1}:R=C,S=1022,V={2}:R=D,S=1044,V={3}:R=E,S=1012|3,V=&lt;&gt;Situation:\";$M$2;$A15;F$13;$N$2)": 5,_x000D_
    "=RIK_AC(\"INF02__;INF02@E=1,S=1031,G=0,T=0,P=0:@R=A,S=1000,V={0}:R=B,S=1001|1,V={1}:R=C,S=1022,V={2}:R=D,S=1044,V={3}:R=F,S=1012|3,V=&lt;&gt;Situation:\";$M$2;$A17;D$13;$N$2)": 6,_x000D_
    "=RIK_AC(\"INF02__;INF02@E=1,S=1031,G=0,T=0,P=0:@R=A,S=1000,V={0}:R=B,S=1001|1,V={1}:R=C,S=1022,V={2}:R=D,S=1044,V={3}:R=F,S=1012|3,V=&lt;&gt;Situation:\";$M$2;$A20;D$13;$N$2)": 7,_x000D_
    "=RIK_AC(\"INF02__;INF02@E=1,S=1031,G=0,T=0,P=0:@R=A,S=1000,V={0}:R=B,S=1001|1,V={1}:R=C,S=1022,V={2}:R=D,S=1044,V={3}:R=F,S=1012|3,V=&lt;&gt;Situation:\";$M$2;$A16;D$13;$N$2)": 8,_x000D_
    "=RIK_AC(\"INF02__;INF02@E=1,S=1031,G=0,T=0,P=0:@R=A,S=1000,V={0}:R=B,S=1001|1,V={1}:R=C,S=1022,V={2}:R=D,S=1044,V={3}:R=E,S=1012|3,V=&lt;&gt;Situation:\";$M$2;$A22;F$13;$N$2)": 9,_x000D_
    "=RIK_AC(\"INF02__;INF02@E=1,S=1031,G=0,T=0,P=0:@R=A,S=1000,V={0}:R=B,S=1001|1,V={1}:R=C,S=1022,V={2}:R=D,S=1044,V={3}:R=E,S=1012|3,V=&lt;&gt;Situation:\";$M$2;$A21;F$13;$N$2)": 10,_x000D_
    "=RIK_AC(\"INF02__;INF02@E=1,S=1031,G=0,T=0,P=0:@R=A,S=1000,V={0}:R=B,S=1001|1,V={1}:R=C,S=1022,V={2}:R=D,S=1044,V={3}:R=E,S=1012|3,V=&lt;&gt;Situation:\";$M$2;$A20;F$13;$N$2)": 11,_x000D_
    "=RIK_AC(\"INF02__;INF02@E=1,S=1031,G=0,T=0,P=0:@R=A,S=1000,V={0}:R=B,S=1001|1,V={1}:R=C,S=1022,V={2}:R=D,S=1044,V={3}:R=E,S=1012|3,V=&lt;&gt;Situation:\";$M$2;$A19;F$13;$N$2)": 12,_x000D_
    "=RIK_AC(\"INF02__;INF02@E=1,S=1031,G=0,T=0,P=0:@R=A,S=1000,V={0}:R=B,S=1001|1,V={1}:R=C,S=1022,V={2}:R=D,S=1044,V={3}:R=E,S=1012|3,V=&lt;&gt;Situation:\";$M$2;$A18;F$13;$N$2)": 13,_x000D_
    "=RIK_AC(\"INF02__;INF02@E=1,S=1031,G=0,T=0,P=0:@R=A,S=1000,V={0}:R=B,S=1001|1,V={1}:R=C,S=1022,V={2}:R=D,S=1044,V={3}:R=E,S=1012|3,V=&lt;&gt;Situation:\";$M$2;$A17;F$13;$N$2)": 14,_x000D_
    "=RIK_AC(\"INF02__;INF02@E=1,S=1031,G=0,T=0,P=0:@R=A,S=1000,V={0}:R=B,S=1001|1,V={1}:R=C,S=1022,V={2}:R=D,S=1044,V={3}:R=F,S=1012|3,V=&lt;&gt;Situation:\";$M$2;$A19;D$13;$N$2)": 15,_x000D_
    "=RIK_AC(\"INF02__;INF02@E=1,S=1031,G=0,T=0,P=0:@R=A,S=1000,V={0}:R=B,S=1001|1,V={1}:R=C,S=1022,V={2}:R=D,S=1044,V={3}:R=F,S=1012|3,V=&lt;&gt;Situation:\";$M$2;$A15;D$13;$N$2)": 16,_x000D_
    "=RIK_AC(\"INF02__;INF02@E=1,S=1031,G=0,T=0,P=0:@R=A,S=1000,V={0}:R=B,S=1001|1,V={1}:R=C,S=1022,V={2}:R=D,S=1044,V={3}:R=F,S=1012|3,V=&lt;&gt;Situation:\";$M$3;$A18;D$14;$N$3)": 17,_x000D_
    "=RIK_AC(\"INF02__;INF02@E=1,S=1031,G=0,T=0,P=0:@R=A,S=1000,V={0}:R=B,S=1001|1,V={1}:R=C,S=1022,V={2}:R=D,S=1044,V={3}:R=E,S=1012|3,V=&lt;&gt;Situation:\";$M$3;$A22;F$14;$N$3)": 18,_x000D_
    "=RIK_AC(\"INF02__;INF02@E=1,S=1031,G=0,T=0,P=0:@R=A,S=1000,V={0}:R=B,S=1001|1,V={1}:R=C,S=1022,V={2}:R=D,S=1044,V={3}:R=E,S=1012|3,V=&lt;&gt;Situation:\";$M$3;$A18;F$14;$N$3)": 19,_x000D_
    "=RIK_AC(\"INF02__;INF02@E=1,S=1031,G=0,T=0,P=0:@R=A,S=1000,V={0}:R=B,S=1001|1,V={1}:R=C,S=1022,V={2}:R=D,S=1044,V={3}:R=F,S=1012|3,V=&lt;&gt;Situation:\";$M$3;$A17;D$14;$N$3)": 20,_x000D_
    "=RIK_AC(\"INF02__;INF02@E=1,S=1031,G=0,T=0,P=0:@R=A,S=1000,V={0}:R=B,S=1001|1,V={1}:R=C,S=1022,V={2}:R=D,S=1044,V={3}:R=F,S=1012|3,V=&lt;&gt;Situation:\";$M$3;$A16;D$14;$N$3)": 21,_x000D_
    "=RIK_AC(\"INF02__;INF02@E=1,S=1031,G=0,T=0,P=0:@R=A,S=1000,V={0}:R=B,S=1001|1,V={1}:R=C,S=1022,V={2}:R=D,S=1044,V={3}:R=E,S=1012|3,V=&lt;&gt;Situation:\";$M$3;$A23;F$14;$N$3)": 22,_x000D_
    "=RIK_AC(\"INF02__;INF02@E=1,S=1031,G=0,T=0,P=0:@R=A,S=1000,V={0}:R=B,S=1001|1,V={1}:R=C,S=1022,V={2}:R=D,S=1044,V={3}:R=E,S=1012|3,V=&lt;&gt;Situation:\";$M$3;$A17;F$14;$N$3)": 23,_x000D_
    "=RIK_AC(\"INF02__;INF02@E=1,S=1031,G=0,T=0,P=0:@R=A,S=1000,V={0}:R=B,S=1001|1,V={1}:R=C,S=1022,V={2}:R=D,S=1044,V={3}:R=F,S=1012|3,V=&lt;&gt;Situation:\";$M$3;$A23;D$14;$N$3)": 24,_x000D_
    "=RIK_AC(\"INF02__;INF02@E=1,S=1031,G=0,T=0,P=0:@R=A,S=1000,V={0}:R=B,S=1001|1,V={1}:R=C,S=1022,V={2}:R=D,S=1044,V={3}:R=F,S=1012|3,V=&lt;&gt;Situation:\";$M$3;$A22;D$14;$N$3)": 25,_x000D_
    "=RIK_AC(\"INF02__;INF02@E=1,S=1031,G=0,T=0,P=0:@R=A,S=1000,V={0}:R=B,S=1001|1,V={1}:R=C,S=1022,V={2}:R=D,S=1044,V={3}:R=F,S=1012|3,V=&lt;&gt;Situation:\";$M$3;$A21;D$14;$N$3)": 26,_x000D_
    "=RIK_AC(\"INF02__;INF02@E=1,S=1031,G=0,T=0,P=0:@R=A,S=1000,V={0}:R=B,S=1001|1,V={1}:R=C,S=1022,V={2}:R=D,S=1044,V={3}:R=E,S=1012|3,V=&lt;&gt;Situation:\";$M$3;$A21;F$14;$N$3)": 27,_x000D_
    "=RIK_AC(\"INF02__;INF02@E=1,S=1031,G=0,T=0,P=0:@R=A,S=1000,V={0}:R=B,S=1001|1,V={1}:R=C,S=1022,V={2}:R=D,S=1044,V={3}:R=F,S=1012|3,V=&lt;&gt;Situation:\";$M$3;$A20;D$14;$N$3)": 28,_x000D_
    "=RIK_AC(\"INF02__;INF02@E=1,S=1031,G=0,T=0,P=0:@R=A,S=1000,V={0}:R=B,S=1001|1,V={1}:R=C,S=1022,V={2}:R=D,S=1044,V={3}:R=F,S=1012|3,V=&lt;&gt;Situation:\";$M$3;$A19;D$14;$N$3)": 29,_x000D_
    "=RIK_AC(\"INF02__;INF02@E=1,S=1031,G=0,T=0,P=0:@R=A,S=1000,V={0}:R=B,S=1001|1,V={1}:R=C,S=1022,V={2}:R=D,S=1044,V={3}:R=E,S=1012|3,V=&lt;&gt;Situation:\";$M$3;$A20;F$14;$N$3)": 30,_x000D_
    "=RIK_AC(\"INF02__;INF02@E=1,S=1031,G=0,T=0,P=0:@R=A,S=1000,V={0}:R=B,S=1001|1,V={1}:R=C,S=1022,V={2}:R=D,S=1044,V={3}:R=E,S=1012|3,V=&lt;&gt;Situation:\";$M$3;$A16;F$14;$N$3)": 31,_x000D_
    "=RIK_AC(\"INF02__;INF02@E=1,S=1031,G=0,T=0,P=0:@R=A,S=1000,V={0}:R=B,S=1001|1,V={1}:R=C,S=1022,V={2}:R=D,S=1044,V={3}:R=E,S=1012|3,V=&lt;&gt;Situation:\";$M$3;$A19;F$14;$N$3)": 32,_x000D_
    "=RIK_AC(\"INF02__;INF02@E=1,S=1031,G=0,T=0,P=0:@R=A,S=1000,V={0}:R=B,S=1001|1,V={1}:R=C,S=1022,V={2}:R=D,S=1044,V={3}:R=F,S=1012|3,V=&lt;&gt;Situation:\";$M$3;$A17;D$15;$N$3)": 33,_x000D_
    "=RIK_AC(\"INF02__;INF02@E=1,S=1031,G=0,T=0,P=0:@R=A,S=1000,V={0}:R=B,S=1001|1,V={1}:R=C,S=1022,V={2}:R=D,S=1044,V={3}:R=F,S=1012|3,V=&lt;&gt;Situation:\";$M$3;$A23;D$15;$N$3)": 34,_x000D_
    "=RIK_AC(\"INF02__;INF02@E=1,S=1031,G=0,T=0,P=0:@R=A,S=1000,V={0}:R=B,S=1001|1,V={1}:R=C,S=1022,V={2}:R=D,S=1044,V={3}:R=F,S=1012|3,V=&lt;&gt;Situation:\";$M$3;$A20;D$15;$N$3)": 35,_x000D_
    "=RIK_AC(\"INF02__;INF02@E=1,S=1031,G=0,T=0,P=0:@R=A,S=1000,V={0}:R=B,S=1001|1,V={1}:R=C,S=1022,V={2}:R=D,S=1044,V={3}:R=F,S=1012|3,V=&lt;&gt;Situation:\";$M$3;$A22;D$15;$N$3)": 36,_x000D_
    "=RIK_AC(\"INF02__;INF02@E=1,S=1031,G=0,T=0,P=0:@R=A,S=1000,V={0}:R=B,S=1001|1,V={1}:R=C,S=1022,V={2}:R=D,S=1044,V={3}:R=F,S=1012|3,V=&lt;&gt;Situation:\";$M$3;$A24;D$15;$N$3)": 37,_x000D_
    "=RIK_AC(\"INF02__;INF02@E=1,S=1031,G=0,T=0,P=0:@R=A,S=1000,V={0}:R=B,S=1001|1,V={1}:R=C,S=1022,V={2}:R=D,S=1044,V={3}:R=F,S=1012|3,V=&lt;&gt;Situation:\";$M$3;$A19;D$15;$N$3)": 38,_x000D_
    "=RIK_AC(\"INF02__;INF02@E=1,S=1031,G=0,T=0,P=0:@R=A,S=1000,V={0}:R=B,S=1001|1,V={1}:R=C,S=1022,V={2}:R=D,S=1044,V={3}:R=F,S=1012|3,V=&lt;&gt;Situation:\";$M$3;$A21;D$15;$N$3)": 39,_x000D_
    "=RIK_AC(\"INF02__;INF02@E=1,S=1031,G=0,T=0,P=0:@R=A,S=1000,V={0}:R=B,S=1001|1,V={1}:R=C,S=1022,V={2}:R=D,S=1044,V={3}:R=F,S=1012|3,V=&lt;&gt;Situation:\";$M$3;$A18;D$15;$N$3)": 40,_x000D_
    "=RIK_AC(\"INF02__;INF02@E=1,S=1031,G=0,T=0,P=0:@R=A,S=1000,V={0}:R=B,S=1001|1,V={1}:R=C,S=1022,V={2}:R=D,S=1044,V={3}:R=E,S=1012|3,V=&lt;&gt;Situation:\";$M$3;$A21;F$15;$N$3)": 41,_x000D_
    "=RIK_AC(\"INF02__;INF02@E=1,S=1031,G=0,T=0,P=0:@R=A,S=1000,V={0}:R=B,S=1001|1,V={1}:R=C,S=1022,V={2}:R=D,S=1044,V={3}:R=E,S=1012|3,V=&lt;&gt;Situation:\";$M$3;$A19;F$15;$N$3)": 42,_x000D_
    "=RIK_AC(\"INF02__;INF02@E=1,S=1031,G=0,T=0,P=0:@R=A,S=1000,V={0}:R=B,S=1001|1,V={1}:R=C,S=1022,V={2}:R=D,S=1044,V={3}:R=E,S=1012|3,V=&lt;&gt;Situation:\";$M$3;$A20;F$15;$N$3)": 43,_x000D_
    "=RIK_AC(\"INF02__;INF02@E=1,S=1031,G=0,T=0,P=0:@R=A,S=1000,V={0}:R=B,S=1001|1,V={1}:R=C,S=1022,V={2}:R=D,S=1044,V={3}:R=E,S=1012|3,V=&lt;&gt;Situation:\";$M$3;$A22;F$15;$N$3)": 44,_x000D_
    "=RIK_AC(\"INF02__;INF02@E=1,S=1031,G=0,T=0,P=0:@R=A,S=1000,V={0}:R=B,S=1001|1,V={1}:R=C,S=1022,V={2}:R=D,S=1044,V={3}:R=E,S=1012|3,V=&lt;&gt;Situation:\";$M$3;$A23;F$15;$N$3)": 45,_x000D_
    "=RIK_AC(\"INF02__;INF02@E=1,S=1031,G=0,T=0,P=0:@R=A,S=1000,V={0}:R=B,S=1001|1,V={1}:R=C,S=1022,V={2}:R=D,S=1044,V={3}:R=E,S=1012|3,V=&lt;&gt;Situation:\";$M$3;$A18;F$15;$N$3)": 46,_x000D_
    "=RIK_AC(\"INF02__;INF02@E=1,S=1031,G=0,T=0,P=0:@R=A,S=1000,V={0}:R=B,S=1001|1,V={1}:R=C,S=1022,V={2}:R=D,S=1044,V={3}:R=E,S=1012|3,V=&lt;&gt;Situation:\";$M$3;$A17;F$15;$N$3)": 47,_x000D_
    "=RIK_AC(\"INF02__;INF02@E=1,S=1031,G=0,T=0,P=0:@R=A,S=1000,V={0}:R=B,S=1001|1,V={1}:R=C,S=1022,V={2}:R=D,S=1044,V={3}:R=E,S=1012|3,V=&lt;&gt;Situation:\";$M$3;$A24;F$15;$N$3)": 48,_x000D_
    "=RIK_AC(\"INF02__;INF02@E=1,S=1031,G=0,T=0,P=0:@R=A,S=1000,V={0}:R=B,S=1001|1,V={1}:R=C,S=1022,V={2}:R=D,S=1044,V={3}:R=F,S=1012|3,V=&lt;&gt;Situation:\";$M$3;$A18;D$16;$N$3)": 49,_x000D_
    "=RIK_AC(\"INF02__;INF02@E=1,S=1031,G=0,T=0,P=0:@R=A,S=1000,V={0}:R=B,S=1001|1,V={1}:R=C,S=1022,V={2}:R=D,S=1044,V={3}:R=F,S=1012|3,V=&lt;&gt;Situation:\";$M$3;$A24;D$16;$N$3)": 50,_x000D_
    "=RIK_AC(\"INF02__;INF02@E=1,S=1031,G=0,T=0,P=0:@R=A,S=1000,V={0}:R=B,S=1001|1,V={1}:R=C,S=1022,V={2}:R=D,S=1044,V={3}:R=F,S=1012|3,V=&lt;&gt;Situation:\";$M$3;$A21;D$16;$N$3)": 51,_x000D_
    "=RIK_AC(\"INF02__;INF02@E=1,S=1031,G=0,T=0,P=0:@R=A,S=1000,V={0}:R=B,S=1001|1,V={1}:R=C,S=1022,V={2}:R=D,S=1044,V={3}:R=F,S=1012|3,V=&lt;&gt;Situation:\";$M$3;$A23;D$16;$N$3)": 52,_x000D_
    "=RIK_AC(\"INF02__;INF02@E=1,S=1031,G=0,T=0,P=0:@R=A,S=1000,V={0}:R=B,S=1001|1,V={1}:R=C,S=1022,V={2}:R=D,S=1044,V={3}:R=F,S=1012|3,V=&lt;&gt;Situation:\";$M$3;$A25;D$16;$N$3)": 53,_x000D_
    "=RIK_AC(\"INF02__;INF02@E=1,S=1031,G=0,T=0,P=0:@R=A,S=1000,V={0}:R=B,S=1001|1,V={1}:R=C,S=1022,V={2}:R=D,S=1044,V={3}:R=F,S=1012|3,V=&lt;&gt;Situation:\";$M$3;$A20;D$16;$N$3)": 54,_x000D_
    "=RIK_AC(\"INF02__;INF02@E=1,S=1031,G=0,T=0,P=0:@R=A,S=1000,V={0}:R=B,S=1001|1,V={1}:R=C,S=1022,V={2}:R=D,S=1044,V={3}:R=F,S=1012|3,V=&lt;&gt;Situation:\";$M$3;$A22;D$16;$N$3)": 55,_x000D_
    "=RIK_AC(\"INF02__;INF02@E=1,S=1031,G=0,T=0,P=0:@R=A,S=1000,V={0}:R=B,S=1001|1,V={1}:R=C,S=1022,V={2}:R=D,S=1044,V={3}:R=F,S=1012|3,V=&lt;&gt;Situation:\";$M$3;$A19;D$16;$N$3)": 56,_x000D_
    "=RIK_AC(\"INF02__;INF02@E=1,S=1031,G=0,T=0,P=0:@R=A,S=1000,V={0}:R=B,S=1001|1,V={1}:R=C,S=1022,V={2}:R=D,S=1044,V={3}:R=E,S=1012|3,V=&lt;&gt;Situation:\";$M$3;$A22;F$16;$N$3)": 57,_x000D_
    "=RIK_AC(\"INF02__;INF02@E=1,S=1031,G=0,T=0,P=0:@R=A,S=1000,V={0}:R=B,S=1001|1,V={1}:R=C,S=1022,V={2}:R=D,S=1044,V={3}:R=E,S=1012|3,V=&lt;&gt;Situation:\";$M$3;$A20;F$16;$N$3)": 58,_x000D_
    "=RIK_AC(\"INF02__;INF02@E=1,S=1031,G=0,T=0,P=0:@R=A,S=1000,V={0}:R=B,S=1001|1,V={1}:R=C,S=1022,V={2}:R=D,S=1044,V={3}:R=E,S=1012|3,V=&lt;&gt;Situation:\";$M$3;$A21;F$16;$N$3)": 59,_x000D_
    "=RIK_AC(\"INF02__;INF02@E=1,S=1031,G=0,T=0,P=0:@R=A,S=1000,V={0}:R=B,S=1001|1,V={1}:R=C,S=1022,V={2}:R=D,S=1044,V={3}:R=E,S=1012|3,V=&lt;&gt;Situation:\";$M$3;$A23;F$16;$N$3)": 60,_x000D_
    "=RIK_AC(\"INF02__;INF02@E=1,S=1031,G=0,T=0,P=0:@R=A,S=1000,V={0}:R=B,S=1001|1,V={1}:R=C,S=1022,V={2}:R=D,S=1044,V={3}:R=E,S=1012|3,V=&lt;&gt;Situation:\";$M$3;$A24;F$16;$N$3)": 61,_x000D_
    "=RIK_AC(\"INF02__;INF02@E=1,S=1031,G=0,T=0,P=0:@R=A,S=1000,V={0}:R=B,S=1001|1,V={1}:R=C,S=1022,V={2}:R=D,S=1044,V={3}:R=E,S=1012|3,V=&lt;&gt;Situation:\";$M$3;$A19;F$16;$N$3)": 62,_x000D_
    "=RIK_AC(\"INF02__;INF02@E=1,S=1031,G=0,T=0,P=0:@R=A,S=1000,V={0}:R=B,S=1001|1,V={1}:R=C,S=1022,V={2}:R=D,S=1044,V={3}:R=E,S=1012|3,V=&lt;&gt;Situation:\";$M$3;$A18;F$16;$N$3)": 63,_x000D_
    "=RIK_AC(\"INF02__;INF02@E=1,S=1031,G=0,T=0,P=0:@R=A,S=1000,V={0}:R=B,S=1001|1,V={1}:R=C,S=1022,V={2}:R=D,S=1044,V={3}:R=E,S=1012|3,V=&lt;&gt;Situation:\";$M$3;$A25;F$16;$N$3)": 64,_x000D_
    "=RIK_AC(\"INF02__;INF02@E=1,S=1031,G=0,T=0,P=0:@R=A,S=1000,V={0}:R=B,S=1001|1,V={1}:R=C,S=1022,V={2}:R=D,S=1044,V={3}:R=F,S=1012|3,V=&lt;&gt;Situation:\";$M$3;$A18;G$16;$N$3)": 65,_x000D_
    "=RIK_AC(\"INF02__;INF02@E=1,S=1031,G=0,T=0,P=0:@R=A,S=1000,V={0}:R=B,S=1001|1,V={1}:R=C,S=1022,V={2}:R=D,S=1044,V={3}:R=E,S=1012|3,V=&lt;&gt;Situation:\";$M$3;$A19;G$16;$N$3)": 66,_x000D_
    "=RIK_AC(\"INF02__;INF02@E=1,S=1031,G=0,T=0,P=0:@R=A,S=1000,V={0}:R=B,S=1001|1,V={1}:R=C,S=1022,V={2}:R=D,S=1044,V={3}:R=F,S=1012|3,V=&lt;&gt;Situation:\";$M$3;$A18;H$16;$N$3)": 67,_x000D_
    "=RIK_AC(\"INF02__;INF02@E=1,S=1031,G=0,T=0,P=0:@R=A,S=1000,V={0}:R=B,S=1001|1,V={1}:R=C,S=1022,V={2}:R=D,S=1044,V={3}:R=E,S=1012|3,V=&lt;&gt;Situation:\";$M$3;$A18;H$16;$N$3)": 68,_x000D_
    "=RIK_AC(\"INF02__;INF02@E=1,S=1031,G=0,T=0,P=0:@R=A,S=1000,V={0}:R=B,S=1001|1,V={1}:R=C,S=1022,V={2}:R=D,S=1044,V={3}:R=F,S=1012|3,V=&lt;&gt;Situation:\";$M$3;$A18;I$16;$N$3)": 69,_x000D_
    "=RIK_AC(\"INF02__;INF02@E=1,S=1031,G=0,T=0,P=0:@R=A,S=1000,V={0}:R=B,S=1001|1,V={1}:R=C,S=1022,V={2}:R=D,S=1044,V={3}:R=F,S=1012|3,V=&lt;&gt;Situation:\";$M$3;$A18;J$16;$N$3)": 70,_x000D_
    "=RIK_AC(\"INF02__;INF02@E=1,S=1031,G=0,T=0,P=0:@R=A,S=1000,V={0}:R=B,S=1001|1,V={1}:R=C,S=1022,V={2}:R=D,S=1044,V={3}:R=F,S=1012|3,V=&lt;&gt;Situation:\";$M$3;$A18;K$16;$N$3)": 71,_x000D_
    "=RIK_AC(\"INF02__;INF02@E=1,S=1031,G=0,T=0,P=0:@R=A,S=1000,V={0}:R=B,S=1001|1,V={1}:R=C,S=1022,V={2}:R=D,S=1044,V={3}:R=E,S=1012|3,V=&lt;&gt;Situation:\";$M$3;$A19;H$16;$N$3)": 72,_x000D_
    "=RIK_AC(\"INF02__;INF02@E=1,S=1031,G=0,T=0,P=0:@R=A,S=1000,V={0}:R=B,S=1001|1,V={1}:R=C,S=1022,V={2}:R=D,S=1044,V={3}:R=E,S=1012|3,V=&lt;&gt;Situation:\";$M$3;$A19;I$16;$N$3)": 73,_x000D_
    "=RIK_AC(\"INF02__;INF02@E=1,S=1031,G=0,T=0,P=0:@R=A,S=1000,V={0}:R=B,S=1001|1,V={1}:R=C,S=1022,V={2}:R=D,S=1044,V={3}:R=E,S=1012|3,V=&lt;&gt;Situation:\";$M$3;$A19;J$16;$N$3)": 74,_x000D_
    "=RIK_AC(\"INF02__;INF02@E=1,S=1031,G=0,T=0,P=0:@R=A,S=1000,V={0}:R=B,S=1001|1,V={1}:R=C,S=1022,V={2}:R=D,S=1044,V={3}:R=E,S=1012|3,V=&lt;&gt;Situation:\";$M$3;$A19;K$16;$N$3)": 75,_x000D_
    "=RIK_AC(\"INF02__;INF02@E=1,S=1031,G=0,T=0,P=0:@R=A,S=1000,V={0}:R=B,S=1001|1,V={1}:R=C,S=1022,V={2}:R=D,S=1044,V={3}:R=F,S=1012|3,V=&lt;&gt;Situation:\";$M$3;$A20;G$16;$N$3)": 76,_x000D_
    "=RIK_AC(\"INF02__;INF02@E=1,S=1031,G=0,T=0,P=0:@R=A,S=1000,V={0}:R=B,S=1001|1,V={1}:R=C,S=1022,V={2}:R=D,S=1044,V={3}:R=F,S=1012|3,V=&lt;&gt;Situation:\";$M$3;$A20;H$16;$N$3)": 77,_x000D_
    "=RIK_AC(\"INF02__;INF02@E=1,S=1031,G=0,T=0,P=0:@R=A,S=1000,V={0}:R=B,S=1001|1,V={1}:R=C,S=1022,V={2}:R=D,S=1044,V={3}:R=F,S=1012|3,V=&lt;&gt;Situation:\";$M$3;$A20;I$16;$N$3)": 78,_x000D_
    "=RIK_AC(\"INF02__;INF02@E=1,S=1031,G=0,T=0,P=0:@R=A,S=1000,V={0}:R=B,S=1001|1,V={1}:R=C,S=1022,V={2}:R=D,S=1044,V={3}:R=F,S=1012|3,V=&lt;&gt;Situation:\";$M$3;$A20;J$16;$N$3)": 79,_x000D_
    "=RIK_AC(\"INF02__;INF02@E=1,S=1031,G=0,T=0,P=0:@R=A,S=1000,V={0}:R=B,S=1001|1,V={1}:R=C,S=1022,V={2}:R=D,S=1044,V={3}:R=F,S=1012|3,V=&lt;&gt;Situation:\";$M$3;$A20;K$16;$N$3)": 80,_x000D_
    "=RIK_AC(\"INF02__;INF02@E=1,S=1031,G=0,T=0,P=0:@R=A,S=1000,V={0}:R=B,S=1001|1,V={1}:R=C,S=1022,V={2}:R=D,S=1044,V={3}:R=F,S=1012|3,V=&lt;&gt;Situation:\";$M$3;$A21;G$16;$N$3)": 81,_x000D_
    "=RIK_AC(\"INF02__;INF02@E=1,S=1031,G=0,T=0,P=0:@R=A,S=1000,V={0}:R=B,S=1001|1,V={1}:R=C,S=1022,V={2}:R=D,S=1044,V={3}:R=F,S=1012|3,V=&lt;&gt;Situation:\";$M$3;$A21;H$16;$N$3)": 82,_x000D_
    "=RIK_AC(\"INF02__;INF02@E=1,S=1031,G=0,T=0,P=0:@R=A,S=1000,V={0}:R=B,S=1001|1,V={1}:R=C,S=1022,V={2}:R=D,S=1044,V={3}:R=F,S=1012|3,V=&lt;&gt;Situation:\";$M$3;$A21;I$16;$N$3)": 83,_x000D_
    "=RIK_AC(\"INF02__;INF02@E=1,S=1031,G=0,T=0,P=0:@R=A,S=1000,V={0}:R=B,S=1001|1,V={1}:R=C,S=1022,V={2}:R=D,S=1044,V={3}:R=F,S=1012|3,V=&lt;&gt;Situation:\";$M$3;$A21;J$16;$N$3)": 84,_x000D_
    "=RIK_AC(\"INF02__;INF02@E=1,S=1031,G=0,T=0,P=0:@R=A,S=1000,V={0}:R=B,S=1001|1,V={1}:R=C,S=1022,V={2}:R=D,S=1044,V={3}:R=F,S=1012|3,V=&lt;&gt;Situation:\";$M$3;$A21;K$16;$N$3)": 85,_x000D_
    "=RIK_AC(\"INF02__;INF02@E=1,S=1031,G=0,T=0,P=0:@R=A,S=1000,V={0}:R=B,S=1001|1,V={1}:R=C,S=1022,V={2}:R=D,S=1044,V={3}:R=E,S=1012|3,V=&lt;&gt;Situation:\";$M$3;$A22;G$16;$N$3)": 86,_x000D_
    "=RIK_AC(\"INF02__;INF02@E=1,S=1031,G=0,T=0,P=0:@R=A,S=1000,V={0}:R=B,S=1001|1,V={1}:R=C,S=1022,V={2}:R=D,S=1044,V={3}:R=E,S=1012|3,V=&lt;&gt;Situation:\";$M$3;$A22;H$16;$N$3)": 87,_x000D_
    "=RIK_AC(\"INF02__;INF02@E=1,S=1031,G=0,T=0,P=0:@R=A,S=1000,V={0}:R=B,S=1001|1,V={1}:R=C,S=1022,V={2}:R=D,S=1044,V={3}:R=E,S=1012|3,V=&lt;&gt;Situation:\";$M$3;$A22;I$16;$N$3)": 88,_x000D_
    "=RIK_AC(\"INF02__;INF02@E=1,S=1031,G=0,T=0,P=0:@R=A,S=1000,V={0}:R=B,S=1001|1,V={1}:R=C,S=1022,V={2}:R=D,S=1044,V={3}:R=E,S=1012|3,V=&lt;&gt;Situation:\";$M$3;$A22;J$16;$N$3)": 89,_x000D_
    "=RIK_AC(\"INF02__;INF02@E=1,S=1031,G=0,T=0,P=0:@R=A,S=1000,V={0}:R=B,S=1001|1,V={1}:R=C,S=1022,V={2}:R=D,S=1044,V={3}:R=E,S=1012|3,V=&lt;&gt;Situation:\";$M$3;$A22;K$16;$N$3)": 90,_x000D_
    "=RIK_AC(\"INF02__;INF02@E=1,S=1031,G=0,T=0,P=0:@R=A,S=1000,V={0}:R=B,S=1001|1,V={1}:R=C,S=1022,V={2}:R=D,S=1044,V={3}:R=E,S=1012|3,V=&lt;&gt;Situation:\";$M$3;$A23;G$16;$N$3)": 91,_x000D_
    "=RIK_AC(\"INF02__;INF02@E=1,S=1031,G=0,T=0,P=0:@R=A,S=1000,V={0}:R=B,S=1001|1,V={1}:R=C,S=1022,V={2}:R=D,S=1044,V={3}:R=E,S=1012|3,V=&lt;&gt;Situation:\";$M$3;$A23;H$16;$N$3)": 92,_x000D_
    "=RIK_AC(\"INF02__;INF02@E=1,S=1031,G=0,T=0,P=0:@R=A,S=1000,V={0}:R=B,S=1001|1,V={1}:R=C,S=1022,V={2}:R=D,S=1044,V={3}:R=E,S=1012|3,V=&lt;&gt;Situation:\";$M$3;$A23;I$16;$N$3)": 93,_x000D_
    "=RIK_AC(\"INF02__;INF02@E=1,S=1031,G=0,T=0,P=0:@R=A,S=1000,V={0}:R=B,S=1001|1,V={1}:R=C,S=1022,V={2}:R=D,S=1044,V={3}:R=E,S=1012|3,V=&lt;&gt;Situation:\";$M$3;$A23;J$16;$N$3)": 94,_x000D_
    "=RIK_AC(\"INF02__;INF02@E=1,S=1031,G=0,T=0,P=0:@R=A,S=1000,V={0}:R=B,S=1001|1,V={1}:R=C,S=1022,V={2}:R=D,S=1044,V={3}:R=E,S=1012|3,V=&lt;&gt;Situation:\";$M$3;$A23;K$16;$N$3)": 95,_x000D_
    "=RIK_AC(\"INF02__;INF02@E=1,S=1031,G=0,T=0,P=0:@R=A,S=1000,V={0}:R=B,S=1001|1,V={1}:R=C,S=1022,V={2}:R=D,S=1044,V={3}:R=E,S=1012|3,V=&lt;&gt;Situation:\";$M$3;$A24;G$16;$N$3)": 96,_x000D_
    "=RIK_AC(\"INF02__;INF02@E=1,S=1031,G=0,T=0,P=0:@R=A,S=1000,V={0}:R=B,S=1001|1,V={1}:R=C,S=1022,V={2}:R=D,S=1044,V={3}:R=E,S=1012|3,V=&lt;&gt;Situation:\";$M$3;$A24;H$16;$N$3)": 97,_x000D_
    "=RIK_AC(\"INF02__;INF02@E=1,S=1031,G=0,T=0,P=0:@R=A,S=1000,V={0}:R=B,S=1001|1,V={1}:R=C,S=1022,V={2}:R=D,S=1044,V={3}:R=E,S=1012|3,V=&lt;&gt;Situation:\";$M$3;$A24;I$16;$N$3)": 98,_x000D_
    "=RIK_AC(\"INF02__;INF02@E=1,S=1031,G=0,T=0,P=0:@R=A,S=1000,V={0}:R=B,S=1001|1,V={1}:R=C,S=1022,V={2}:R=D,S=1044,V={3}:R=E,S=1012|3,V=&lt;&gt;Situation:\";$M$3;$A24;J$16;$N$3)": 99,_x000D_
    "=RIK_AC(\"INF02__;INF02@E=1,S=1031,G=0,T=0,P=0:@R=A,S=1000,V={0}:R=B,S=1001|1,V={1}:R=C,S=1022,V={2}:R=D,S=1044,V={3}:R=E,S=1012|3,V=&lt;&gt;Situation:\";$M$3;$A24;K$16;$N$3)": 100,_x000D_
    "=RIK_AC(\"INF02__;INF02@E=1,S=1031,G=0,T=0,P=0:@R=A,S=1000,V={0}:R=B,S=1001|1,V={1}:R=C,S=1022,V={2}:R=D,S=1044,V={3}:R=E,S=1012|3,V=&lt;&gt;Situation:\";$M$3;$A25;G$16;$N$3)": 101,_x000D_
    "=RIK_AC(\"INF02__;INF02@E=1,S=1031,G=0,T=0,P=0:@R=A,S=1000,V={0}:R=B,S=1001|1,V={1}:R=C,S=1022,V={2}:R=D,S=1044,V={3}:R=E,S=1012|3,V=&lt;&gt;Situation:\";$M$3;$A25;H$16;$N$3)": 102,_x000D_
    "=RIK_AC(\"INF02__;INF02@E=1,S=1031,G=0,T=0,P=0:@R=A,S=1000,V={0}:R=B,S=1001|1,V={1}:R=C,S=1022,V={2}:R=D,S=1044,V={3}:R=E,S=1012|3,V=&lt;&gt;Situation:\";$M$3;$A25;I$16;$N$3)": 103,_x000D_
    "=RIK_AC(\"INF02__;INF02@E=1,S=1031,G=0,T=0,P=0:@R=A,S=1000,V={0}:R=B,S=1001|1,V={1}:R=C,S=1022,V={2}:R=D,S=1044,V={3}:R=E,S=1012|3,V=&lt;&gt;Situation:\";$M$3;$A25;J$16;$N$3)": 104,_x000D_
    "=RIK_AC(\"INF02__;INF02@E=1,S=1031,G=0,T=0,P=0:@R=A,S=1000,V={0}:R=B,S=1001|1,V={1}:R=C,S=1022,V={2}:R=D,S=1044,V={3}:R=E,S=1012|3,V=&lt;&gt;Situation:\";$M$3;$A25;K$16;$N$3)": 105,_x000D_
    "=RIK_AC(\"INF02__;INF02@E=1,S=1031,G=0,T=0,P=0:@R=A,S=1000,V={0}:R=B,S=1001|1,V={1}:R=C,S=1022,V={2}:R=D,S=1044,V={3}:R=E,S=1012|3,V=&lt;&gt;Situation:\";$N$3;$B25;L$16;$O$3)": 106,_x000D_
    "=RIK_AC(\"INF02__;INF02@E=1,S=1031,G=0,T=0,P=0:@R=A,S=1000,V={0}:R=B,S=1001|1,V={1}:R=C,S=1022,V={2}:R=D,S=1044,V={3}:R=E,S=1012|3,V=&lt;&gt;Situation:\";$N$3;$B24;L$16;$O$3)": 107,_x000D_
    "=RIK_AC(\"INF02__;INF02@E=1,S=1031,G=0,T=0,P=0:@R=A,S=1000,V={0}:R=B,S=1001|1,V={1}:R=C,S=1022,V={2}:R=D,S=1044,V={3}:R=E,S=1012|3,V=&lt;&gt;Situation:\";$N$3;$B23;L$16;$O$3)": 108,_x000D_
    "=RIK_AC(\"INF02__;INF02@E=1,S=1031,G=0,T=0,P=0:@R=A,S=1000,V={0}:R=B,S=1001|1,V={1}:R=C,S=1022,V={2}:R=D,S=1044,V={3}:R=E,S=1012|3,V=&lt;&gt;Situation:\";$N$3;$B22;L$16;$O$3)": 109,_x000D_
    "=RIK_AC(\"INF02__;INF02@E=1,S=1031,G=0,T=0,P=0:@R=A,S=1000,V={0}:R=B,S=1001|1,V={1}:R=C,S=1022,V={2}:R=D,S=1044,V={3}:R=F,S=1012|3,V=&lt;&gt;Situation:\";$N$3;$B21;L$16;$O$3)": 110,_x000D_
    "=RIK_AC(\"INF02__;INF02@E=1,S=1031,G=0,T=0,P=0:@R=A,S=1000,V={0}:R=B,S=1001|1,V={1}:R=C,S=1022,V={2}:R=D,S=1044,V={3}:R=F,S=1012|3,V=&lt;&gt;Situation:\";$N$3;$B20;L$16;$O$3)": 111,_x000D_
    "=RIK_AC(\"INF02__;INF02@E=1,S=1031,G=0,T=0,P=0:@R=A,S=1000,V={0}:R=B,S=1001|1,V={1}:R=C,S=1022,V={2}:R=D,S=1044,V={3}:R=E,S=1012|3,V=&lt;&gt;Situation:\";$N$3;$B19;L$16;$O$3)": 112,_x000D_
    "=RIK_AC(\"INF02__;INF02@E=1,S=1031,G=0,T=0,P=0:@R=A,S=1000,V={0}:R=B,S=1001|1,V={1}:R=C,S=1022,V={2}:R=D,S=1044,V={3}:R=F,S=1012|3,V=&lt;&gt;Situation:\";$N$3;$B18;L$16;$O$3)": 113,_x000D_
    "=RIK_AC(\"INF02__;INF02@E=1,S=1031,G=0,T=0,P=0:@R=A,S=1000,V={0}:R=B,S=1001|1,V={1}:R=C,S=1022,V={2}:R=D,S=1044,V={3}:R=F,S=1012|3,V=&lt;&gt;Situation:\";$N$3;$B18;E$16;$O$3)": 114,_x000D_
    "=RIK_AC(\"INF02__;INF02@E=1,S=1031,G=0,T=0,P=0:@R=A,S=1000,V={0}:R=B,S=1001|1,V={1}:R=C,S=1022,V={2}:R=D,S=1044,V={3}:R=F,S=1012|3,V=&lt;&gt;Situation:\";$N$3;$B24;E$16;$O$3)": 115,_x000D_
    "=RIK_AC(\"INF02__;INF02@E=1,S=1031,G=0,T=0,P=0:@R=A,S=1000,V={0}:R=B,S=1001|1,V={1}:R=C,S=1022,V={2}:R=D,S=1044,V={3}:R=F,S=1012|3,V=&lt;&gt;Situation:\";$N$3;$B21;E$16;$O$3)": 116,_x000D_
    "=RIK_AC(\"INF02__;INF02@E=1,S=1031,G=0,T=0,P=0:@R=A,S=1000,V={0}:R=B,S=1001|1,V={1}:R=C,S=1022,V={2}:R=D,S=1044,V={3}:R=F,S=1012|3,V=&lt;&gt;Situation:\";$N$3;$B23;E$16;$O$3)": 117,_x000D_
    "=RIK_AC(\"INF02__;INF02@E=1,S=1031,G=0,T=0,P=0:@R=A,S=1000,V={0}:R=B,S=1001|1,V={1}:R=C,S=1022,V={2}:R=D,S=1044,V={3}:R=F,S=1012|3,V=&lt;&gt;Situation:\";$N$3;$B25;E$16;$O$3)": 118,_x000D_
    "=RIK_AC(\"INF02__;INF02@E=1,S=1031,G=0,T=0,P=0:@R=A,S=1000,V={0}:R=B,S=1001|1,V={1}:R=C,S=1022,V={2}:R=D,S=1044,V={3}:R=F,S=1012|3,V=&lt;&gt;Situation:\";$N$3;$B20;E$16;$O$3)": 119,_x000D_
    "=RIK_AC(\"INF02__;INF02@E=1,S=1031,G=0,T=0,P=0:@R=A,S=1000,V={0}:R=B,S=1001|1,V={1}:R=C,S=1022,V={2}:R=D,S=1044,V={3}:R=F,S=1012|3,V=&lt;&gt;Situation:\";$N$3;$B22;E$16;$O$3)": 120,_x000D_
    "=RIK_AC(\"INF02__;INF02@E=1,S=1031,G=0,T=0,P=0:@R=A,S=1000,V={0}:R=B,S=1001|1,V={1}:R=C,S=1022,V={2}:R=D,S=1044,V={3}:R=F,S=1012|3,V=&lt;&gt;Situation:\";$N$3;$B19;E$16;$O$3)": 121,_x000D_
    "=RIK_AC(\"INF02__;INF02@E=1,S=1031,G=0,T=0,P=0:@R=A,S=1000,V={0}:R=B,S=1001|1,V={1}:R=C,S=1022,V={2}:R=D,S=1044,V={3}:R=F,S=1012|3,V=&lt;&gt;Situation:\";$N$3;$B18;J$16;$O$3)": 122,_x000D_
    "=RIK_AC(\"INF02__;INF02@E=1,S=1031,G=0,T=0,P=0:@R=A,S=1000,V={0}:R=B,S=1001|1,V={1}:R=C,S=1022,V={2}:R=D,S=1044,V={3}:R=E,S=1012|3,V=&lt;&gt;Situation:\";$N$3;$B19;J$16;$O$3)": 123,_x000D_
    "=RIK_AC(\"INF02__;INF02@E=1,S=1031,G=0,T=0,P=0:@R=A,S=1000,V={0}:R=B,S=1001|1,V={1}:R=C,S=1022,V={2}:R=D,S=1044,V={3}:R=F,S=1012|3,V=&lt;&gt;Situation:\";$N$3;$B20;J$16;$O$3)": 124,_x000D_
    "=RIK_AC(\"INF02__;INF02@E=1,S=1031,G=0,T=0,P=0:@R=A,S=1000,V={0}:R=B,S=1001|1,V={1}:R=C,S=1022,V={2}:R=D,S=1044,V={3}:R=F,S=1012|3,V=&lt;&gt;Situation:\";$N$3;$B21;J$16;$O$3)": 125,_x000D_
    "=RIK_AC(\"INF02__;INF02@E=1,S=1031,G=0,T=0,P=0:@R=A,S=1000,V={0}:R=B,S=1001|1,V={1}:R=C,S=1022,V={2}:R=D,S=1044,V={3}:R=E,S=1012|3,V=&lt;&gt;Situation:\";$N$3;$B22;J$16;$O$3)": 126,_x000D_
    "=RIK_AC(\"INF02__;INF02@E=1,S=1031,G=0,T=0,P=0:@R=A,S=1000,V={0}:R=B,S=1001|1,V={1}:R=C,S=1022,V={2}:R=D,S=1044,V={3}:R=E,S=1012|3,V=&lt;&gt;Situation:\";$N$3;$B23;J$16;$O$3)": 127,_x000D_
    "=RIK_AC(\"INF02__;INF02@E=1,S=1031,G=0,T=0,P=0:@R=A,S=1000,V={0}:R=B,S=1001|1,V={1}:R=C,S=1022,V={2}:R=D,S=1044,V={3}:R=E,S=1012|3,V=&lt;&gt;Situation:\";$N$3;$B24;J$16;$O$3)": 128,_x000D_
    "=RIK_AC(\"INF02__;INF02@E=1,S=1031,G=0,T=0,P=0:@R=A,S=1000,V={0}:R=B,S=1001|1,V={1}:R=C,S=1022,V={2}:R=D,S=1044,V={3}:R=E,S=1012|3,V=&lt;&gt;Situation:\";$N$3;$B25;J$16;$O$3)": 129,_x000D_
    "=RIK_AC(\"INF02__;INF02@E=1,S=1031,G=0,T=0,P=0:@R=A,S=1000,V={0}:R=B,S=1001|1,V={1}:R=C,S=1022,V={2}:R=D,S=1044,V={3}:R=E,S=1012|3,V=&lt;&gt;Situation:\";$N$3;$B22;G$16;$O$3)": 130,_x000D_
    "=RIK_AC(\"INF02__;INF02@E=1,S=1031,G=0,T=0,P=0:@R=A,S=1000,V={0}:R=B,S=1001|1,V={1}:R=C,S=1022,V={2}:R=D,S=1044,V={3}:R=E,S=1012|3,V=&lt;&gt;Situation:\";$N$3;$B20;G$16;$O$3)": 131,_x000D_
    "=RIK_AC(\"INF02__;INF02@E=1,S=1031,G=0,T=0,P=0:@R=A,S=1000,V={0}:R=B,S=1001|1,V={1}:R=C,S=1022,V={2}:R=D,S=1044,V={3}:R=E,S=1012|3,V=&lt;&gt;Situation:\";$N$3;$B21;G$16;$O$3)": 132,_x000D_
    "=RIK_AC(\"INF02__;INF02@E=1,S=1031,G=0,T=0,P=0:@R=A,S=1000,V={0}:R=B,S=1001|1,V={1}:R=C,S=1022,V={2}:R=D,S=1044,V={3}:R=E,S=1012|3,V=&lt;&gt;Situation:\";$N$3;$B23;G$16;$O$3)": 133,_x000D_
    "=RIK_AC(\"INF02__;INF02@E=1,S=1031,G=0,T=0,P=0:@R=A,S=1000,V={0}:R=B,S=1001|1,V={1}:R=C,S=1022,V={2}:R=D,S=1044,V={3}:R=E,S=1012|3,V=&lt;&gt;Situation:\";$N$3;$B24;G$16;$O$3)": 134,_x000D_
    "=RIK_AC(\"INF02__;INF02@E=1,S=1031,G=0,T=0,P=0:@R=A,S=1000,V={0}:R=B,S=1001|1,V={1}:R=C,S=1022,V={2}:R=D,S=1044,V={3}:R=E,S=1012|3,V=&lt;&gt;Situation:\";$N$3;$B19;G$16;$O$3)": 135,_x000D_
    "=RIK_AC(\"INF02__;INF02@E=1,S=1031,G=0,T=0,P=0:@R=A,S=1000,V={0}:R=B,S=1001|1,V={1}:R=C,S=1022,V={2}:R=D,S=1044,V={3}:R=E,S=1012|3,V=&lt;&gt;Situation:\";$N$3;$B18;G$16;$O$3)": 136,_x000D_
    "=RIK_AC(\"INF02__;INF02@E=1,S=1031,G=0,T=0,P=0:@R=A,S=1000,V={0}:R=B,S=1001|1,V={1}:R=C,S=1022,V={2}:R=D,S=1044,V={3}:R=E,S=1012|3,V=&lt;&gt;Situation:\";$N$3;$B25;G$16;$O$3)": 137,_x000D_
    "=RIK_AC(\"INF02__;INF02@E=1,S=1031,G=0,T=0,P=0:@R=A,S=1000,V={0}:R=B,S=1001|1,V={1}:R=C,S=1022,V={2}:R=D,S=1044,V={3}:R=E,S=1012|3,V=&lt;&gt;Situation:\";$N$3;$B18;I$16;$O$3)": 138,_x000D_
    "=RIK_AC(\"INF02__;INF02@E=1,S=1031,G=0,T=0,P=0:@R=A,S=1000,V={0}:R=B,S=1001|1,V={1}:R=C,S=1022,V={2}:R=D,S=1044,V={3}:R=E,S=1012|3,V=&lt;&gt;Situation:\";$N$3;$B19;I$16;$O$3)": 139,_x000D_
    "=RIK_AC(\"INF02__;INF02@E=1,S=1031,G=0,T=0,P=0:@R=A,S=1000,V={0}:R=B,S=1001|1,V={1}:R=C,S=1022,V={2}:R=D,S=1044,V={3}:R=F,S=1012|3,V=&lt;&gt;Situation:\";$N$3;$B20;I$16;$O$3)": 140,_x000D_
    "=RIK_AC(\"INF02__;INF02@E=1,S=1031,G=0,T=0,P=0:@R=A,S=1000,V={0}:R=B,S=1001|1,V={1}:R=C,S=1022,V={2}:R=D,S=1044,V={3}:R=F,S=1012|3,V=&lt;&gt;Situation:\";$N$3;$B21;I$16;$O$3)": 141,_x000D_
    "=RIK_AC(\"INF02__;INF02@E=1,S=1031,G=0,T=0,P=0:@R=A,S=1000,V={0}:R=B,S=1001|1,V={1}:R=C,S=1022,V={2}:R=D,S=1044,V={3}:R=E,S=1012|3,V=&lt;&gt;Situation:\";$N$3;$B22;I$16;$O$3)": 142,_x000D_
    "=RIK_AC(\"INF02__;INF02@E=1,S=1031,G=0,T=0,P=0:@R=A,S=1000,V={0}:R=B,S=1001|1,V={1}:R=C,S=1022,V={2}:R=D,S=1044,V={3}:R=E,S=1012|3,V=&lt;&gt;Situation:\";$N$3;$B23;I$16;$O$3)": 143,_x000D_
    "=RIK_AC(\"INF02__;INF02@E=1,S=1031,G=0,T=0,P=0:@R=A,S=1000,V={0}:R=B,S=1001|1,V={1}:R=C,S=1022,V={2}:R=D,S=1044,V={3}:R=E,S=1012|3,V=&lt;&gt;Situation:\";$N$3;$B24;I$16;$O$3)": 144,_x000D_
    "=RIK_AC(\"INF02__;INF02@E=1,S=1031,G=0,T=0,P=0:@R=A,S=1000,V={0}:R=B,S=1001|1,V={1}:R=C,S=1022,V={2}:R=D,S=1044,V={3}:R=E,S=1012|3,V=&lt;&gt;Situation:\";$N$3;$B25;I$16;$O$3)": 145,_x000D_
    "=RIK_AC(\"INF02__;INF02@E=1,S=1031,G=0,T=0,P=0:@R=A,S=1000,V={0}:R=B,S=1001|1,V={1}:R=C,S=1022,V={2}:R=D,S=1044,V={3}:R=F,S=1012|3,V=&lt;&gt;Situation:\";$N$3;$B18;H$16;$O$3)": 146,_x000D_
    "=RIK_AC(\"INF02__;INF02@E=1,S=1031,G=0,T=0,P=0:@R=A,S=1000,V={0}:R=B,S=1001|1,V={1}:R=C,S=1022,V={2}:R=D,S=1044,V={3}:R=E,S=1012|3,V=&lt;&gt;Situation:\";$N$3;$B19;H$16;$O$3)": 147,_x000D_
    "=RIK_AC(\"INF02__;INF02@E=1,S=1031,G=0,T=0,P=0:@R=A,S=1000,V={0}:R=B,S=1001|1,V={1}:R=C,S=1022,V={2}:R=D,S=1044,V={3}:R=F,S=1012|3,V=&lt;&gt;Situation:\";$N$3;$B20;H$16;$O$3)": 148,_x000D_
    "=RIK_AC(\"INF02__;INF02@E=1,S=1031,G=0,T=0,P=0:@R=A,S=1000,V={0}:R=B,S=1001|1,V={1}:R=C,S=1022,V={2}:R=D,S=1044,V={3}:R=F,S=1012|3,V=&lt;&gt;Situation:\";$N$3;$B21;H$16;$O$3)": 149,_x000D_
    "=RIK_AC(\"INF02__;INF02@E=1,S=1031,G=0,T=0,P=0:@R=A,S=1000,V={0}:R=B,S=1001|1,V={1}:R=C,S=1022,V={2}:R=D,S=1044,V={3}:R=E,S=1012|3,V=&lt;&gt;Situation:\";$N$3;$B22;H$16;$O$3)": 150,_x000D_
    "=RIK_AC(\"INF02__;INF02@E=1,S=1031,G=0,T=0,P=0:@R=A,S=1000,V={0}:R=B,S=1001|1,V={1}:R=C,S=1022,V={2}:R=D,S=1044,V={3}:R=E,S=1012|3,V=&lt;&gt;Situation:\";$N$3;$B23;H$16;$O$3)": 151,_x000D_
    "=RIK_AC(\"INF02__;INF02@E=1,S=1031,G=0,T=0,P=0:@R=A,S=1000,V={0}:R=B,S=1001|1,V={1}:R=C,S=1022,V={2}:R=D,S=1044,V={3}:R=E,S=1012|3,V=&lt;&gt;Situation:\";$N$3;$B24;H$16;$O$3)": 152,_x000D_
    "=RIK_AC(\"INF02__;INF02@E=1,S=1031,G=0,T=0,P=0:@R=A,S=1000,V={0}:R=B,S=1001|1,V={1}:R=C,S=1022,V={2}:R=D,S=1044,V={3}:R=E,S=1012|3,V=&lt;&gt;Situation:\";$N$3;$B25;H$16;$O$3)": 153,_x000D_
    "=RIK_AC(\"INF02__;INF02@E=1,S=1031,G=0,T=0,P=0:@R=A,S=1000,V={0}:R=B,S=1001|1,V={1}:R=C,S=1022,V={2}:R=D,S=1044,V={3}:R=F,S=1012|3,V=&lt;&gt;Situation:\";$N$3;$B18;K$16;$O$3)": 154,_x000D_
    "=RIK_AC(\"INF02__;INF02@E=1,S=1031,G=0,T=0,P=0:@R=A,S=1000,V={0}:R=B,S=1001|1,V={1}:R=C,S=1022,V={2}:R=D,S=1044,V={3}:R=E,S=1012|3,V=&lt;&gt;Situation:\";$N$3;$B19;K$16;$O$3)": 155,_x000D_
    "=RIK_AC(\"INF02__;INF02@E=1,S=1031,G=0,T=0,P=0:@R=A,S=1000,V={0}:R=B,S=1001|1,V={1}:R=C,S=1022,V={2}:R=D,S=1044,V={3}:R=F,S=1012|3,V=&lt;&gt;Situation:\";$N$3;$B20;K$16;$O$3)": 156,_x000D_
    "=RIK_AC(\"INF02__;INF02@E=1,S=1031,G=0,T=0,P=0:@R=A,S=1000,V={0}:R=B,S=1001|1,V={1}:R=C,S=1022,V={2}:R=D,S=1044,V={3}:R=F,S=1012|3,V=&lt;&gt;Situation:\";$N$3;$B21;K$16;$O$3)": 157,_x000D_
    "=RIK_AC(\"INF02__;INF02@E=1,S=1031,G=0,T=0,P=0:@R=A,S=1000,V={0}:R=B,S=1001|1,V={1}:R=C,S=1022,V={2}:R=D,S=1044,V={3}:R=E,S=1012|3,V=&lt;&gt;Situation:\";$N$3;$B22;K$16;$O$3)": 158,_x000D_
    "=RIK_AC(\"INF02__;INF02@E=1,S=1031,G=0,T=0,P=0:@R=A,S=1000,V={0}:R=B,S=1001|1,V={1}:R=C,S=1022,V={2}:R=D,S=1044,V={3}:R=E,S=1012|3,V=&lt;&gt;Situation:\";$N$3;$B23;K$16;$O$3)": 159,_x000D_
    "=RIK_AC(\"INF02__;INF02@E=1,S=1031,G=0,T=0,P=0:@R=A,S=1000,V={0}:R=B,S=1001|1,V={1}:R=C,S=1022,V={2}:R=D,S=1044,V={3}:R=E,S=1012|3,V=&lt;&gt;Situation:\";$N$3;$B24;K$16;$O$3)": 160,_x000D_
    "=RIK_AC(\"INF02__;INF02@E=1,S=1031,G=0,T=0,P=0:@R=A,S=1000,V={0}:R=B,S=1001|1,V={1}:R=C,S=1022,V={2}:R=D,S=1044,V={3}:R=E,S=1012|3,V=&lt;&gt;Situation:\";$N$3;$B25;K$16;$O$3)": 161,_x000D_
    "=RIK_AC(\"INF02__;INF02@E=1,S=1031,G=0,T=0,P=0:@R=A,S=1000,V={0}:R=B,S=1001|1,V={1}:R=C,S=1022,V={2}:R=D,S=1044,V={3}:R=E,S=1012|3,V=&lt;&gt;Situation:\";$N$3;$B18;$Q$3;$O$3)": 162,_x000D_
    "=RIK_AC(\"INF02__;INF02@E=1,S=1031,G=0,T=0,P=0:@R=A,S=1000,V={0}:R=B,S=1001|1,V={1}:R=C,S=1022,V={2}:R=D,S=1044,V={3}:R=E,S=1012|3,V=&lt;&gt;Situation:\";$N$3;$B19;$Q$3;$O$3)": 163,_x000D_
    "=RIK_AC(\"INF02__;INF02@E=1,S=1031,G=0,T=0,P=0:@R=A,S=1000,V={0}:R=B,S=1001|1,V={1}:R=C,S=1022,V={2}:R=D,S=1044,V={3}:R=E,S=1012|3,V=&lt;&gt;Situation:\";$N$3;$B20;$Q$3;$O$3)": 164,_x000D_
    "=RIK_AC(\"INF02__;INF02@E=1,S=1031,G=0,T=0,P=0:@R=A,S=1000,V={0}:R=B,S=1001|1,V={1}:R=C,S=1022,V={2}:R=D,S=1044,V={3}:R=E,S=1012|3,V=&lt;&gt;Situation:\";$N$3;$B21;$Q$3;$O$3)": 165,_x000D_
    "=RIK_AC(\"INF02__;INF02@E=1,S=1031,G=0,T=0,P=0:@R=A,S=1000,V={0}:R=B,S=1001|1,V={1}:R=C,S=1022,V={2}:R=D,S=1044,V={3}:R=E,S=1012|3,V=&lt;&gt;Situation:\";$N$3;$B22;$Q$3;$O$3)": 166,_x000D_
    "=RIK_AC(\"INF02__;INF02@E=1,S=1031,G=0,T=0,P=0:@R=A,S=1000,V={0}:R=B,S=1001|1,V={1}:R=C,S=1022,V={2}:R=D,S=1044,V={3}:R=E,S=1012|3,V=&lt;&gt;Situation:\";$N$3;$B23;$Q$3;$O$3)": 167,_x000D_
    "=RIK_AC(\"INF02__;INF02@E=1,S=1031,G=0,T=0,P=0:@R=A,S=1000,V={0}:R=B,S=1001|1,V={1}:R=C,S=1022,V={2}:R=D,S=1044,V={3}:R=E,S=1012|3,V=&lt;&gt;Situation:\";$N$3;$B24;$Q$3;$O$3)": 168,_x000D_
    "=RIK_AC(\"INF02__;INF02@E=1,S=1031,G=0,T=0,P=0:@R=A,S=1000,V={0}:R=B,S=1001|1,V={1}:R=C,S=1022,V={2}:R=D,S=1044,V={3}:R=E,S=1012|3,V=&lt;&gt;Situation:\";$N$3;$B25;$Q$3;$O$3)": 169,_x000D_
    "=RIK_AC(\"INF02__;INF02@E=1,S=1031,G=0,T=0,P=0:@R=A,S=1000,V={0}:R=B,S=1001|1,V={1}:R=E,S=1012|3,V=&lt;&gt;Situation:R=D,S=1089,V={2}:\";$N$3;$B18;E$16)": 170,_x000D_
    "=RIK_AC(\"INF02__;INF02@E=1,S=1031,G=0,T=0,P=0:@R=A,S=1000,V={0}:R=B,S=1001|1,V={1}:R=E,S=1012|3,V=&lt;&gt;Situation:R=D,S=1089,V={2}:\";$N$3;$B18;G$16)": 171,_x000D_
    "=RIK_AC(\"INF02__;INF02@E=1,S=1031,G=0,T=0,P=0:@R=A,S=1000,V={0}:R=B,S=1001|1,V={1}:R=E,S=1012|3,V=&lt;&gt;Situation:R=D,S=1089,V={2}:\";$N$3;$B18;H$16)": 172,_x000D_
    "=RIK_AC(\"INF02__;INF02@E=1,S=1031,G=0,T=0,P=0:@R=A,S=1000,V={0}:R=B,S=1001|1,V={1}:R=E,S=1012|3,V=&lt;&gt;Situation:R=D,S=1089,V={2}:\";$N$3;$B18;I$16)": 173,_x000D_
    "=RIK_AC(\"INF02__;INF02@E=1,S=1031,G=0,T=0,P=0:@R=A,S=1000,V={0}:R=B,S=1001|1,V={1}:R=E,S=1012|3,V=&lt;&gt;Situation:R=D,S=1089,V={2}:\";$N$3;$B18;J$16)": 174,_x000D_
    "=RIK_AC(\"INF02__;INF02@E=1,S=1031,G=0,T=0,P=0:@R=A,S=1000,V={0}:R=B,S=1001|1,V={1}:R=E,S=1012|3,V=&lt;&gt;Situation:R=D,S=1089,V={2}:\";$N$3;$B18;K$16)": 175,_x000D_
    "=RIK_AC(\"INF02__;INF02@E=1,S=1031,G=0,T=0,P=0:@R=A,S=1000,V={0}:R=B,S=1001|1,V={1}:R=E,S=1012|3,V=&lt;&gt;Situation:R=D,S=1089,V={2}:\";$N$3;$B18;L$16)": 176,_x000D_
    "=RIK_AC(\"INF02__;INF02@E=1,S=1031,G=0,T=0,P=0:@R=A,S=1000,V={0}:R=B,S=1001|1,V={1}:R=E,S=1012|3,V=&lt;&gt;Situation:R=D,S=1089,V={2}:\";$N$3;$B19;E$16)": 177,_x000D_
    "=RIK_AC(\"INF02__;INF02@E=1,S=1031,G=0,T=0,P=0:@R=A,S=1000,V={0}:R=B,S=1001|1,V={1}:R=E,S=1012|3,V=&lt;&gt;Situation:R=D,S=1089,V={2}:\";$N$3;$B19;G$16)": 178,_x000D_
    "=RIK_AC(\"INF02__;INF02@E=1,S=1031,G=0,T=0,P=0:@R=A,S=1000,V={0}:R=B,S=1001|1,V={1}:R=E,S=1012|3,V=&lt;&gt;Situation:R=D,S=1089,V={2}:\";$N$3;$B19;H$16)": 179,_x000D_
    "=RIK_AC(\"INF02__;INF02@E=1,S=1031,G=0,T=0,P=0:@R=A,S=1000,V={0}:R=B,S=1001|1,V={1}:R=E,S=1012|3,V=&lt;&gt;Situation:R=D,S=1089,V={2}:\";$N$3;$B19;I$16)": 180,_x000D_
    "=RIK_AC(\"INF02__;INF02@E=1,S=1031,G=0,T=0,P=0:@R=A,S=1000,V={0}:R=B,S=1001|1,V={1}:R=E,S=1012|3,V=&lt;&gt;Situation:R=D,S=1089,V={2}:\";$N$3;$B19;J$16)": 181,_x000D_
    "=RIK_AC(\"INF02__;INF02@E=1,S=1031,G=0,T=0,P=0:@R=A,S=1000,V={0}:R=B,S=1001|1,V={1}:R=E,S=1012|3,V=&lt;&gt;Situation:R=D,S=1089,V={2}:\";$N$3;$B19;K$16)": 182,_x000D_
    "=RIK_AC(\"IN</t>
  </si>
  <si>
    <t>SOCIÉTÉ</t>
  </si>
  <si>
    <t>PÉRIODE DE DÉBUT</t>
  </si>
  <si>
    <t>PÉRIODE DE
 FIN</t>
  </si>
  <si>
    <t>*</t>
  </si>
  <si>
    <t>201306</t>
  </si>
  <si>
    <t>F02__;INF02@E=1,S=1031,G=0,T=0,P=0:@R=A,S=1000,V={0}:R=B,S=1001|1,V={1}:R=E,S=1012|3,V=&lt;&gt;Situation:R=D,S=1089,V={2}:\";$N$3;$B19;L$16)": 183,_x000D_
    "=RIK_AC(\"INF02__;INF02@E=1,S=1031,G=0,T=0,P=0:@R=A,S=1000,V={0}:R=B,S=1001|1,V={1}:R=E,S=1012|3,V=&lt;&gt;Situation:R=D,S=1089,V={2}:\";$N$3;$B20;E$16)": 184,_x000D_
    "=RIK_AC(\"INF02__;INF02@E=1,S=1031,G=0,T=0,P=0:@R=A,S=1000,V={0}:R=B,S=1001|1,V={1}:R=E,S=1012|3,V=&lt;&gt;Situation:R=D,S=1089,V={2}:\";$N$3;$B20;G$16)": 185,_x000D_
    "=RIK_AC(\"INF02__;INF02@E=1,S=1031,G=0,T=0,P=0:@R=A,S=1000,V={0}:R=B,S=1001|1,V={1}:R=E,S=1012|3,V=&lt;&gt;Situation:R=D,S=1089,V={2}:\";$N$3;$B20;H$16)": 186,_x000D_
    "=RIK_AC(\"INF02__;INF02@E=1,S=1031,G=0,T=0,P=0:@R=A,S=1000,V={0}:R=B,S=1001|1,V={1}:R=E,S=1012|3,V=&lt;&gt;Situation:R=D,S=1089,V={2}:\";$N$3;$B20;I$16)": 187,_x000D_
    "=RIK_AC(\"INF02__;INF02@E=1,S=1031,G=0,T=0,P=0:@R=A,S=1000,V={0}:R=B,S=1001|1,V={1}:R=E,S=1012|3,V=&lt;&gt;Situation:R=D,S=1089,V={2}:\";$N$3;$B20;J$16)": 188,_x000D_
    "=RIK_AC(\"INF02__;INF02@E=1,S=1031,G=0,T=0,P=0:@R=A,S=1000,V={0}:R=B,S=1001|1,V={1}:R=E,S=1012|3,V=&lt;&gt;Situation:R=D,S=1089,V={2}:\";$N$3;$B20;K$16)": 189,_x000D_
    "=RIK_AC(\"INF02__;INF02@E=1,S=1031,G=0,T=0,P=0:@R=A,S=1000,V={0}:R=B,S=1001|1,V={1}:R=E,S=1012|3,V=&lt;&gt;Situation:R=D,S=1089,V={2}:\";$N$3;$B20;L$16)": 190,_x000D_
    "=RIK_AC(\"INF02__;INF02@E=1,S=1031,G=0,T=0,P=0:@R=A,S=1000,V={0}:R=B,S=1001|1,V={1}:R=E,S=1012|3,V=&lt;&gt;Situation:R=D,S=1089,V={2}:\";$N$3;$B21;E$16)": 191,_x000D_
    "=RIK_AC(\"INF02__;INF02@E=1,S=1031,G=0,T=0,P=0:@R=A,S=1000,V={0}:R=B,S=1001|1,V={1}:R=E,S=1012|3,V=&lt;&gt;Situation:R=D,S=1089,V={2}:\";$N$3;$B21;G$16)": 192,_x000D_
    "=RIK_AC(\"INF02__;INF02@E=1,S=1031,G=0,T=0,P=0:@R=A,S=1000,V={0}:R=B,S=1001|1,V={1}:R=E,S=1012|3,V=&lt;&gt;Situation:R=D,S=1089,V={2}:\";$N$3;$B21;H$16)": 193,_x000D_
    "=RIK_AC(\"INF02__;INF02@E=1,S=1031,G=0,T=0,P=0:@R=A,S=1000,V={0}:R=B,S=1001|1,V={1}:R=E,S=1012|3,V=&lt;&gt;Situation:R=D,S=1089,V={2}:\";$N$3;$B21;I$16)": 194,_x000D_
    "=RIK_AC(\"INF02__;INF02@E=1,S=1031,G=0,T=0,P=0:@R=A,S=1000,V={0}:R=B,S=1001|1,V={1}:R=E,S=1012|3,V=&lt;&gt;Situation:R=D,S=1089,V={2}:\";$N$3;$B21;J$16)": 195,_x000D_
    "=RIK_AC(\"INF02__;INF02@E=1,S=1031,G=0,T=0,P=0:@R=A,S=1000,V={0}:R=B,S=1001|1,V={1}:R=E,S=1012|3,V=&lt;&gt;Situation:R=D,S=1089,V={2}:\";$N$3;$B21;K$16)": 196,_x000D_
    "=RIK_AC(\"INF02__;INF02@E=1,S=1031,G=0,T=0,P=0:@R=A,S=1000,V={0}:R=B,S=1001|1,V={1}:R=E,S=1012|3,V=&lt;&gt;Situation:R=D,S=1089,V={2}:\";$N$3;$B21;L$16)": 197,_x000D_
    "=RIK_AC(\"INF02__;INF02@E=1,S=1031,G=0,T=0,P=0:@R=A,S=1000,V={0}:R=B,S=1001|1,V={1}:R=E,S=1012|3,V=&lt;&gt;Situation:R=D,S=1089,V={2}:\";$N$3;$B22;E$16)": 198,_x000D_
    "=RIK_AC(\"INF02__;INF02@E=1,S=1031,G=0,T=0,P=0:@R=A,S=1000,V={0}:R=B,S=1001|1,V={1}:R=E,S=1012|3,V=&lt;&gt;Situation:R=D,S=1089,V={2}:\";$N$3;$B22;G$16)": 199,_x000D_
    "=RIK_AC(\"INF02__;INF02@E=1,S=1031,G=0,T=0,P=0:@R=A,S=1000,V={0}:R=B,S=1001|1,V={1}:R=E,S=1012|3,V=&lt;&gt;Situation:R=D,S=1089,V={2}:\";$N$3;$B22;H$16)": 200,_x000D_
    "=RIK_AC(\"INF02__;INF02@E=1,S=1031,G=0,T=0,P=0:@R=A,S=1000,V={0}:R=B,S=1001|1,V={1}:R=E,S=1012|3,V=&lt;&gt;Situation:R=D,S=1089,V={2}:\";$N$3;$B22;I$16)": 201,_x000D_
    "=RIK_AC(\"INF02__;INF02@E=1,S=1031,G=0,T=0,P=0:@R=A,S=1000,V={0}:R=B,S=1001|1,V={1}:R=E,S=1012|3,V=&lt;&gt;Situation:R=D,S=1089,V={2}:\";$N$3;$B22;J$16)": 202,_x000D_
    "=RIK_AC(\"INF02__;INF02@E=1,S=1031,G=0,T=0,P=0:@R=A,S=1000,V={0}:R=B,S=1001|1,V={1}:R=E,S=1012|3,V=&lt;&gt;Situation:R=D,S=1089,V={2}:\";$N$3;$B22;K$16)": 203,_x000D_
    "=RIK_AC(\"INF02__;INF02@E=1,S=1031,G=0,T=0,P=0:@R=A,S=1000,V={0}:R=B,S=1001|1,V={1}:R=E,S=1012|3,V=&lt;&gt;Situation:R=D,S=1089,V={2}:\";$N$3;$B22;L$16)": 204,_x000D_
    "=RIK_AC(\"INF02__;INF02@E=1,S=1031,G=0,T=0,P=0:@R=A,S=1000,V={0}:R=B,S=1001|1,V={1}:R=E,S=1012|3,V=&lt;&gt;Situation:R=D,S=1089,V={2}:\";$N$3;$B23;E$16)": 205,_x000D_
    "=RIK_AC(\"INF02__;INF02@E=1,S=1031,G=0,T=0,P=0:@R=A,S=1000,V={0}:R=B,S=1001|1,V={1}:R=E,S=1012|3,V=&lt;&gt;Situation:R=D,S=1089,V={2}:\";$N$3;$B23;G$16)": 206,_x000D_
    "=RIK_AC(\"INF02__;INF02@E=1,S=1031,G=0,T=0,P=0:@R=A,S=1000,V={0}:R=B,S=1001|1,V={1}:R=E,S=1012|3,V=&lt;&gt;Situation:R=D,S=1089,V={2}:\";$N$3;$B23;H$16)": 207,_x000D_
    "=RIK_AC(\"INF02__;INF02@E=1,S=1031,G=0,T=0,P=0:@R=A,S=1000,V={0}:R=B,S=1001|1,V={1}:R=E,S=1012|3,V=&lt;&gt;Situation:R=D,S=1089,V={2}:\";$N$3;$B23;I$16)": 208,_x000D_
    "=RIK_AC(\"INF02__;INF02@E=1,S=1031,G=0,T=0,P=0:@R=A,S=1000,V={0}:R=B,S=1001|1,V={1}:R=E,S=1012|3,V=&lt;&gt;Situation:R=D,S=1089,V={2}:\";$N$3;$B23;J$16)": 209,_x000D_
    "=RIK_AC(\"INF02__;INF02@E=1,S=1031,G=0,T=0,P=0:@R=A,S=1000,V={0}:R=B,S=1001|1,V={1}:R=E,S=1012|3,V=&lt;&gt;Situation:R=D,S=1089,V={2}:\";$N$3;$B23;K$16)": 210,_x000D_
    "=RIK_AC(\"INF02__;INF02@E=1,S=1031,G=0,T=0,P=0:@R=A,S=1000,V={0}:R=B,S=1001|1,V={1}:R=E,S=1012|3,V=&lt;&gt;Situation:R=D,S=1089,V={2}:\";$N$3;$B23;L$16)": 211,_x000D_
    "=RIK_AC(\"INF02__;INF02@E=1,S=1031,G=0,T=0,P=0:@R=A,S=1000,V={0}:R=B,S=1001|1,V={1}:R=E,S=1012|3,V=&lt;&gt;Situation:R=D,S=1089,V={2}:\";$N$3;$B24;E$16)": 212,_x000D_
    "=RIK_AC(\"INF02__;INF02@E=1,S=1031,G=0,T=0,P=0:@R=A,S=1000,V={0}:R=B,S=1001|1,V={1}:R=E,S=1012|3,V=&lt;&gt;Situation:R=D,S=1089,V={2}:\";$N$3;$B24;G$16)": 213,_x000D_
    "=RIK_AC(\"INF02__;INF02@E=1,S=1031,G=0,T=0,P=0:@R=A,S=1000,V={0}:R=B,S=1001|1,V={1}:R=E,S=1012|3,V=&lt;&gt;Situation:R=D,S=1089,V={2}:\";$N$3;$B24;H$16)": 214,_x000D_
    "=RIK_AC(\"INF02__;INF02@E=1,S=1031,G=0,T=0,P=0:@R=A,S=1000,V={0}:R=B,S=1001|1,V={1}:R=E,S=1012|3,V=&lt;&gt;Situation:R=D,S=1089,V={2}:\";$N$3;$B24;I$16)": 215,_x000D_
    "=RIK_AC(\"INF02__;INF02@E=1,S=1031,G=0,T=0,P=0:@R=A,S=1000,V={0}:R=B,S=1001|1,V={1}:R=E,S=1012|3,V=&lt;&gt;Situation:R=D,S=1089,V={2}:\";$N$3;$B24;J$16)": 216,_x000D_
    "=RIK_AC(\"INF02__;INF02@E=1,S=1031,G=0,T=0,P=0:@R=A,S=1000,V={0}:R=B,S=1001|1,V={1}:R=E,S=1012|3,V=&lt;&gt;Situation:R=D,S=1089,V={2}:\";$N$3;$B24;K$16)": 217,_x000D_
    "=RIK_AC(\"INF02__;INF02@E=1,S=1031,G=0,T=0,P=0:@R=A,S=1000,V={0}:R=B,S=1001|1,V={1}:R=E,S=1012|3,V=&lt;&gt;Situation:R=D,S=1089,V={2}:\";$N$3;$B24;L$16)": 218,_x000D_
    "=RIK_AC(\"INF02__;INF02@E=1,S=1031,G=0,T=0,P=0:@R=A,S=1000,V={0}:R=B,S=1001|1,V={1}:R=E,S=1012|3,V=&lt;&gt;Situation:R=D,S=1089,V={2}:\";$N$3;$B25;E$16)": 219,_x000D_
    "=RIK_AC(\"INF02__;INF02@E=1,S=1031,G=0,T=0,P=0:@R=A,S=1000,V={0}:R=B,S=1001|1,V={1}:R=E,S=1012|3,V=&lt;&gt;Situation:R=D,S=1089,V={2}:\";$N$3;$B25;G$16)": 220,_x000D_
    "=RIK_AC(\"INF02__;INF02@E=1,S=1031,G=0,T=0,P=0:@R=A,S=1000,V={0}:R=B,S=1001|1,V={1}:R=E,S=1012|3,V=&lt;&gt;Situation:R=D,S=1089,V={2}:\";$N$3;$B25;H$16)": 221,_x000D_
    "=RIK_AC(\"INF02__;INF02@E=1,S=1031,G=0,T=0,P=0:@R=A,S=1000,V={0}:R=B,S=1001|1,V={1}:R=E,S=1012|3,V=&lt;&gt;Situation:R=D,S=1089,V={2}:\";$N$3;$B25;I$16)": 222,_x000D_
    "=RIK_AC(\"INF02__;INF02@E=1,S=1031,G=0,T=0,P=0:@R=A,S=1000,V={0}:R=B,S=1001|1,V={1}:R=E,S=1012|3,V=&lt;&gt;Situation:R=D,S=1089,V={2}:\";$N$3;$B25;J$16)": 223,_x000D_
    "=RIK_AC(\"INF02__;INF02@E=1,S=1031,G=0,T=0,P=0:@R=A,S=1000,V={0}:R=B,S=1001|1,V={1}:R=E,S=1012|3,V=&lt;&gt;Situation:R=D,S=1089,V={2}:\";$N$3;$B25;K$16)": 224,_x000D_
    "=RIK_AC(\"INF02__;INF02@E=1,S=1031,G=0,T=0,P=0:@R=A,S=1000,V={0}:R=B,S=1001|1,V={1}:R=E,S=1012|3,V=&lt;&gt;Situation:R=D,S=1089,V={2}:\";$N$3;$B25;L$16)": 225_x000D_
  },_x000D_
  "ItemPool": {_x000D_
    "Items": {_x000D_
      "1": {_x000D_
        "$type": "Inside.Core.Formula.Definition.DefinitionAC, Inside.Core.Formula",_x000D_
        "ID": 1,_x000D_
        "Results": [_x000D_
          [_x000D_
            0.0_x000D_
          ]_x000D_
        ],_x000D_
        "Statistics": {_x000D_
          "CreationDate": "2023-05-03T11:41:29.0452624+02:00",_x000D_
          "LastRefreshDate": "2020-02-17T14:38:59.7290484+01:00",_x000D_
          "TotalRefreshCount": 2,_x000D_
          "CustomInfo": {}_x000D_
        }_x000D_
      },_x000D_
      "2": {_x000D_
        "$type": "Inside.Core.Formula.Definition.DefinitionAC, Inside.Core.Formula",_x000D_
        "ID": 2,_x000D_
        "Results": [_x000D_
          [_x000D_
            2063166.6399999994_x000D_
          ]_x000D_
        ],_x000D_
        "Statistics": {_x000D_
          "CreationDate": "2023-05-03T11:41:29.0452624+02:00",_x000D_
          "LastRefreshDate": "2020-02-17T14:38:59.740526+01:00",_x000D_
          "TotalRefreshCount": 2,_x000D_
          "CustomInfo": {}_x000D_
        }_x000D_
      },_x000D_
      "3": {_x000D_
        "$type": "Inside.Core.Formula.Definition.DefinitionAC, Inside.Core.Formula",_x000D_
        "ID": 3,_x000D_
        "Results": [_x000D_
          [_x000D_
            -3084.41_x000D_
          ]_x000D_
        ],_x000D_
        "Statistics": {_x000D_
          "CreationDate": "2023-05-03T11:41:29.0452624+02:00",_x000D_
          "LastRefreshDate": "2020-02-17T14:38:59.7743487+01:00",_x000D_
          "TotalRefreshCount": 2,_x000D_
          "CustomInfo": {}_x000D_
        }_x000D_
      },_x000D_
      "4": {_x000D_
        "$type": "Inside.Core.Formula.Definition.DefinitionAC, Inside.Core.Formula",_x000D_
        "ID": 4,_x000D_
        "Results": [_x000D_
          [_x000D_
            -56374.03_x000D_
          ]_x000D_
        ],_x000D_
        "Statistics": {_x000D_
          "CreationDate": "2023-05-03T11:41:29.0452624+02:00",_x000D_
          "LastRefreshDate": "2020-02-17T14:38:59.7763437+01:00",_x000D_
          "TotalRefreshCount": 2,_x000D_
          "CustomInfo": {}_x000D_
        }_x000D_
      },_x000D_
      "5": {_x000D_
        "$type": "Inside.Core.Formula.Definition.DefinitionAC, Inside.Core.Formula",_x000D_
        "ID": 5,_x000D_
        "Results": [_x000D_
          [_x000D_
            0.0_x000D_
          ]_x000D_
        ],_x000D_
        "Statistics": {_x000D_
          "CreationDate": "2023-05-03T11:41:29.0452624+02:00",_x000D_
          "LastRefreshDate": "2020-02-17T14:38:59.7793356+01:00",_x000D_
          "TotalRefreshCount": 2,_x000D_
          "CustomInfo": {}_x000D_
        }_x000D_
      },_x000D_
      "6": {_x000D_
        "$type": "Inside.Core.Formula.Definition.DefinitionAC, Inside.Core.Formula",_x000D_
        "ID": 6,_x000D_
        "Results": [_x000D_
          [_x000D_
            2122677.91_x000D_
          ]_x000D_
        ],_x000D_
        "Statistics": {_x000D_
          "CreationDate": "2023-05-03T11:41:29.0452624+02:00",_x000D_
          "LastRefreshDate": "2020-02-17T14:38:59.7813302+01:00",_x000D_
          "TotalRefreshCount": 2,_x000D_
          "CustomInfo": {}_x000D_
        }_x000D_
      },_x000D_
      "7": {_x000D_
        "$type": "Inside.Core.Formula.Definition.DefinitionAC, Inside.Core.Formula",_x000D_
        "ID": 7,_x000D_
        "Results": [_x000D_
          [_x000D_
            2066251.0499999996_x000D_
          ]_x000D_
        ],_x000D_
        "Statistics": {_x000D_
          "CreationDate": "2023-05-03T11:41:29.0452624+02:00",_x000D_
          "LastRefreshDate": "2020-02-17T14:38:59.7853205+01:00",_x000D_
          "TotalRefreshCount": 2,_x000D_
          "CustomInfo": {}_x000D_
        }_x000D_
      },_x000D_
      "8": {_x000D_
        "$type": "Inside.Core.Formula.Definition.DefinitionAC, Inside.Core.Formula",_x000D_
        "ID": 8,_x000D_
        "Results": [_x000D_
          [_x000D_
            -2116780.34_x000D_
          ]_x000D_
        ],_x000D_
        "Statistics": {_x000D_
          "CreationDate": "2023-05-03T11:41:29.0452624+02:00",_x000D_
          "LastRefreshDate": "2020-02-17T14:38:59.7883116+01:00",_x000D_
          "TotalRefreshCount": 2,_x000D_
          "CustomInfo": {}_x000D_
        }_x000D_
      },_x000D_
      "9": {_x000D_
        "$type": "Inside.Core.Formula.Definition.DefinitionAC, Inside.Core.Formula",_x000D_
        "ID": 9,_x000D_
        "Results": [_x000D_
          [_x000D_
            0.0_x000D_
          ]_x000D_
        ],_x000D_
        "Statistics": {_x000D_
          "CreationDate": "2023-05-03T11:41:29.0452624+02:00",_x000D_
          "LastRefreshDate": "2020-02-17T14:38:59.7913035+01:00",_x000D_
          "TotalRefreshCount": 2,_x000D_
          "CustomInfo": {}_x000D_
        }_x000D_
      },_x000D_
      "10": {_x000D_
        "$type": "Inside.Core.Formula.Definition.DefinitionAC, Inside.Core.Formula",_x000D_
        "ID": 10,_x000D_
        "Results": [_x000D_
          [_x000D_
            0.0_x000D_
          ]_x000D_
        ],_x000D_
        "Statistics": {_x000D_
          "CreationDate": "2023-05-03T11:41:29.0452624+02:00",_x000D_
          "LastRefreshDate": "2020-02-17T14:38:59.7942954+01:00",_x000D_
          "TotalRefreshCount": 2,_x000D_
          "CustomInfo": {}_x000D_
        }_x000D_
      },_x000D_
      "11": {_x000D_
        "$type": "Inside.Core.Formula.Definition.DefinitionAC, Inside.Core.Formula",_x000D_
        "ID": 11,_x000D_
        "Results": [_x000D_
          [_x000D_
            0.0_x000D_
          ]_x000D_
        ],_x000D_
        "Statistics": {_x000D_
          "CreationDate": "2023-05-03T11:41:29.0452624+02:00",_x000D_
          "LastRefreshDate": "2020-02-17T14:38:59.7972872+01:00",_x000D_
          "TotalRefreshCount": 2,_x000D_
          "CustomInfo": {}_x000D_
        }_x000D_
      },_x000D_
      "12": {_x000D_
        "$type": "Inside.Core.Formula.Definition.DefinitionAC, Inside.Core.Formula",_x000D_
        "ID": 12,_x000D_
        "Results": [_x000D_
          [_x000D_
            0.0_x000D_
          ]_x000D_
        ],_x000D_
        "Statistics": {_x000D_
          "CreationDate": "2023-05-03T11:41:29.0452624+02:00",_x000D_
          "LastRefreshDate": "2020-02-17T14:38:59.8002796+01:00",_x000D_
          "TotalRefreshCount": 2,_x000D_
          "CustomInfo": {}_x000D_
        }_x000D_
      },_x000D_
      "13": {_x000D_
        "$type": "Inside.Core.Formula.Definition.DefinitionAC, Inside.Core.Formula",_x000D_
        "ID": 13,_x000D_
        "Results": [_x000D_
          [_x000D_
            0.0_x000D_
          ]_x000D_
        ],_x000D_
        "Statistics": {_x000D_
          "CreationDate": "2023-05-03T11:41:29.0452624+02:00",_x000D_
          "LastRefreshDate": "2020-02-17T14:38:59.8042685+01:00",_x000D_
          "TotalRefreshCount": 2,_x000D_
          "CustomInfo": {}_x000D_
        }_x000D_
      },_x000D_
      "14": {_x000D_
        "$type": "Inside.Core.Formula.Definition.DefinitionAC, Inside.Core.Formula",_x000D_
        "ID": 14,_x000D_
        "Results": [_x000D_
          [_x000D_
            0.0_x000D_
          ]_x000D_
        ],_x000D_
        "Statistics": {_x000D_
          "CreationDate": "2023-05-03T11:41:29.0452624+02:00",_x000D_
          "LastRefreshDate": "2020-02-17T14:38:59.8072605+01:00",_x000D_
          "TotalRefreshCount": 2,_x000D_
          "CustomInfo": {}_x000D_
        }_x000D_
      },_x000D_
      "15": {_x000D_
        "$type": "Inside.Core.Formula.Definition.DefinitionAC, Inside.Core.Formula",_x000D_
        "ID": 15,_x000D_
        "Results": [_x000D_
          [_x000D_
            -52.83_x000D_
          ]_x000D_
        ],_x000D_
        "Statistics": {_x000D_
          "CreationDate": "2023-05-03T11:41:29.0452624+02:00",_x000D_
          "LastRefreshDate": "2020-02-17T14:38:59.809255+01:00",_x000D_
          "TotalRefreshCount": 2,_x000D_
          "CustomInfo": {}_x000D_
        }_x000D_
      },_x000D_
      "16": {_x000D_
        "$type": "Inside.Core.Formula.Definition.DefinitionAC, Inside.Core.Formula",_x000D_
        "ID": 16,_x000D_
        "Results": [_x000D_
          [_x000D_
            4239458.25_x000D_
          ]_x000D_
        ],_x000D_
        "Statistics": {_x000D_
          "CreationDate": "2023-05-03T11:41:29.0452624+02:00",_x000D_
          "LastRefreshDate": "2020-02-17T14:38:59.8122474+01:00",_x000D_
          "TotalRefreshCount": 2,_x000D_
          "CustomInfo": {}_x000D_
        }_x000D_
      },_x000D_
      "17": {_x000D_
        "$type": "Inside.Core.Formula.Definition.DefinitionAC, Inside.Core.Formula",_x000D_
        "ID": 17,_x000D_
        "Results": [_x000D_
          [_x000D_
            0.0_x000D_
          ]_x000D_
        ],_x000D_
        "Statistics": {_x000D_
          "CreationDate": "2023-05-03T11:41:29.0452624+02:00",_x000D_
          "LastRefreshDate": "2020-07-21T14:51:38.0492982+02:00",_x000D_
          "TotalRefreshCount": 9,_x000D_
          "CustomInfo": {}_x000D_
        }_x000D_
      },_x000D_
      "18": {_x000D_
        "$type": "Inside.Core.Formula.Definition.DefinitionAC, Inside.Core.Formula",_x000D_
        "ID": 18,_x000D_
        "Results": [_x000D_
          [_x000D_
            -3084.41_x000D_
          ]_x000D_
        ],_x000D_
        "Statistics": {_x000D_
          "CreationDate": "2023-05-03T11:41:29.0452624+02:00",_x000D_
          "LastRefreshDate": "2020-07-21T14:51:38.1061802+02:00",_x000D_
          "TotalRefreshCount": 10,_x000D_
          "CustomInfo": {}_x000D_
        }_x000D_
      },_x000D_
      "19": {_x000D_
        "$type": "Inside.Core.Formula.Definition.DefinitionAC, Inside.Core.Formula",_x000D_
        "ID": 19,_x000D_
        "Results": [_x000D_
          [_x000D_
            2122677.9099999997_x000D_
          ]_x000D_
        ],_x000D_
        "Statistics": {_x000D_
          "CreationDate": "2023-05-03T11:41:29.0452624+02:00",_x000D_
          "LastRefreshDate": "2020-07-21T14:51:38.0742343+02:00",_x000D_
          "TotalRefreshCount": 10,_x000D_
          "CustomInfo": {}_x000D_
        }_x000D_
      },_x000D_
      "20": {_x000D_
        "$type": "Inside.Core.Formula.Definition.DefinitionAC, Inside.Core.Formula",_x000D_
        "ID": 20,_x000D_
        "Results": [_x000D_
          [_x000D_
            0.0_x000D_
          ]_x000D_
        ],_x000D_
        "Statistics": {_x000D_
          "CreationDate": "2023-05-03T11:41:29.0452624+02:00",_x000D_
          "LastRefreshDate": "2020-07-21T14:51:38.0642587+02:00",_x000D_
          "TotalRefreshCount": 9,_x000D_
          "CustomInfo": {}_x000D_
        }_x000D_
      },_x000D_
      "21": {_x000D_
        "$type": "Inside.Core.Formula.Definition.DefinitionAC, Inside.Core.Formula",_x000D_
        "ID": 21,_x000D_
        "Results": [_x000D_
          [_x000D_
            0.0_x000D_
          ]_x000D_
        ],_x000D_
        "Statistics": {_x000D_
          "CreationDate": "2023-05-03T11:41:29.0452624+02:00",_x000D_
          "LastRefreshDate": "2020-07-21T14:51:38.0089387+02:00",_x000D_
          "TotalRefreshCount": 9,_x000D_
          "CustomInfo": {}_x000D_
        }_x000D_
      },_x000D_
      "22": {_x000D_
        "$type": "Inside.Core.Formula.Definition.DefinitionAC, Inside.Core.Formula",_x000D_
        "ID": 22,_x000D_
        "Results": [_x000D_
          [_x000D_
            2063166.6400000001_x000D_
          ]_x000D_
        ],_x000D_
        "Statistics": {_x000D_
          "CreationDate": "2023-05-03T11:41:29.0452624+02:00",_x000D_
          "LastRefreshDate": "2020-07-21T14:51:38.1430517+02:00",_x000D_
          "TotalRefreshCount": 10,_x000D_
          "CustomInfo": {}_x000D_
        }_x000D_
      },_x000D_
      "23": {_x000D_
        "$type": "Inside.Core.Formula.Definition.DefinitionAC, Inside.Core.Formula",_x000D_
        "ID": 23,_x000D_
        "Results": [_x000D_
          [_x000D_
            -2116780.3400000003_x000D_
          ]_x000D_
        ],_x000D_
        "Statistics": {_x000D_
          "CreationDate": "2023-05-03T11:41:29.0452624+02:00",_x000D_
          "LastRefreshDate": "2020-07-21T14:51:38.1161529+02:00",_x000D_
          "TotalRefreshCount": 10,_x000D_
          "CustomInfo": {}_x000D_
        }_x000D_
      },_x000D_
      "24": {_x000D_
        "$type": "Inside.Core.Formula.Definition.DefinitionAC, Inside.Core.Formula",_x000D_
        "ID": 24,_x000D_
        "Results": [_x000D_
          [_x000D_
            0.0_x000D_
          ]_x000D_
        ],_x000D_
        "Statistics": {_x000D_
          "CreationDate": "2023-05-03T11:41:29.0452624+02:00",_x000D_
          "LastRefreshDate": "2020-07-21T14:51:38.0298874+02:00",_x000D_
          "TotalRefreshCount": 9,_x000D_
          "CustomInfo": {}_x000D_
        }_x000D_
      },_x000D_
      "25": {_x000D_
        "$type": "Inside.Core.Formula.Definition.DefinitionAC, Inside.Core.Formula",_x000D_
        "ID": 25,_x000D_
        "Results": [_x000D_
          [_x000D_
            0.0_x000D_
          ]_x000D_
        ],_x000D_
        "Statistics": {_x000D_
          "CreationDate": "2023-05-03T11:41:29.0452624+02:00",_x000D_
          "LastRefreshDate": "2020-07-21T14:51:38.0119312+02:00",_x000D_
          "TotalRefreshCount": 9,_x000D_
          "CustomInfo": {}_x000D_
        }_x000D_
      },_x000D_
      "26": {_x000D_
        "$type": "Inside.Core.Formula.Definition.DefinitionAC, Inside.Core.Formula",_x000D_
        "ID": 26,_x000D_
        "Results": [_x000D_
          [_x000D_
            0.0_x000D_
          ]_x000D_
        ],_x000D_
        "Statistics": {_x000D_
          "CreationDate": "2023-05-03T11:41:29.0452624+02:00",_x000D_
          "LastRefreshDate": "2020-07-21T14:51:38.0229028+02:00",_x000D_
          "TotalRefreshCount": 9,_x000D_
          "CustomInfo": {}_x000D_
        }_x000D_
      },_x000D_
      "27": {_x000D_
        "$type": "Inside.Core.Formula.Definition.DefinitionAC, Inside.Core.Formula",_x000D_
        "ID": 27,_x000D_
        "Results": [_x000D_
          [_x000D_
            2066251.0499999998_x000D_
          ]_x000D_
        ],_x000D_
        "Statistics": {_x000D_
          "CreationDate": "2023-05-03T11:41:29.0452624+02:00",_x000D_
          "LastRefreshDate": "2020-07-21T14:51:38.1021585+02:00",_x000D_
          "TotalRefreshCount": 10,_x000D_
          "CustomInfo": {}_x000D_
        }_x000D_
      },_x000D_
      "28": {_x000D_
        "$type": "Inside.Core.Formula.Definition.DefinitionAC, Inside.Core.Formula",_x000D_
        "ID": 28,_x000D_
        "Results": [_x000D_
          [_x000D_
            0.0_x000D_
          ]_x000D_
        ],_x000D_
        "Statistics": {_x000D_
          "CreationDate": "2023-05-03T11:41:29.0452624+02:00",_x000D_
          "LastRefreshDate": "2020-07-21T14:51:38.0582744+02:00",_x000D_
          "TotalRefreshCount": 9,_x000D_
          "CustomInfo": {}_x000D_
        }_x000D_
      },_x000D_
      "29": {_x000D_
        "$type": "Inside.Core.Formula.Definition.DefinitionAC, Inside.Core.Formula",_x000D_
        "ID": 29,_x000D_
        "Results": [_x000D_
          [_x000D_
            0.0_x000D_
          ]_x000D_
        ],_x000D_
        "Statistics": {_x000D_
          "CreationDate": "2023-05-03T11:41:29.0452624+02:00",_x000D_
          "LastRefreshDate": "2020-07-21T14:51:38.014923+02:00",_x000D_
          "TotalRefreshCount": 9,_x000D_
          "CustomInfo": {}_x000D_
        }_x000D_
      },_x000D_
      "30": {_x000D_
        "$type": "Inside.Core.Formula.Definition.DefinitionAC, Inside.Core.Formula",_x000D_
        "ID": 30,_x000D_
        "Results": [_x000D_
          [_x000D_
            -52.83_x000D_
          ]_x000D_
        ],_x000D_
        "Statistics": {_x000D_
          "CreationDate": "2023-05-03T11:41:29.0452624+02:00",_x000D_
          "LastRefreshDate": "2020-07-21T14:51:38.0722481+02:00",_x000D_
          "TotalRefreshCount": 10,_x000D_
          "CustomInfo": {}_x000D_
        }_x000D_
      },_x000D_
      "31": {_x000D_
        "$type": "Inside.Core.Formula.Definition.DefinitionAC, Inside.Core.Formula",_x000D_
        "ID": 31,_x000D_
        "Results": [_x000D_
          [_x000D_
            4239458.25_x000D_
          ]_x000D_
        ],_x000D_
        "Statistics": {_x000D_
          "CreationDate": "2023-05-03T11:41:29.0452624+02:00",_x000D_
          "LastRefreshDate": "2020-07-21T14:51:38.1280918+02:00",_x000D_
          "TotalRefreshCount": 10,_x000D_
          "CustomInfo": {}_x000D_
        }_x000D_
      },_x000D_
      "32": {_x000D_
        "$type": "Inside.Core.Formula.Definition.DefinitionAC, Inside.Core.Formula",_x000D_
        "ID": 32,_x000D_
        "Results": [_x000D_
          [_x000D_
            -56374.03_x000D_
          ]_x000D_
        ],_x000D_
        "Statistics": {_x000D_
          "CreationDate": "2023-05-03T11:41:29.0452624+02:00",_x000D_
          "LastRefreshDate": "2020-07-21T14:51:38.0961742+02:00",_x000D_
          "TotalRefreshCount": 10,_x000D_
          "CustomInfo": {}_x000D_
        }_x000D_
      },_x000D_
      "33": {_x000D_
        "$type": "Inside.Core.Formula.Definition.DefinitionAC, Inside.Core.Formula",_x000D_
        "ID": 33,_x000D_
        "Results": [_x000D_
          [_x000D_
            0.0_x000D_
          ]_x000D_
        ],_x000D_
        "Statistics": {_x000D_
          "CreationDate": "2023-05-03T11:41:29.0452624+02:00",_x000D_
          "LastRefreshDate": "2020-07-21T14:51:38.2976426+02:00",_x000D_
          "TotalRefreshCount": 2,_x000D_
          "CustomInfo": {}_x000D_
        }_x000D_
      },_x000D_
      "34": {_x000D_
        "$type": "Inside.Core.Formula.Definition.DefinitionAC, Inside.Core.Formula",_x000D_
        "ID": 34,_x000D_
        "Results": [_x000D_
          [_x000D_
            0.0_x000D_
          ]_x000D_
        ],_x000D_
        "Statistics": {_x000D_
          "CreationDate": "2023-05-03T11:41:29.0452624+02:00",_x000D_
          "LastRefreshDate": "2020-07-21T14:51:38.2996425+02:00",_x000D_
          "TotalRefreshCount": 2,_x000D_
          "CustomInfo": {}_x000D_
        }_x000D_
      },_x000D_
      "35": {_x000D_
        "$type": "Inside.Core.Formula.Definition.DefinitionAC, Inside.Core.Formula",_x000D_
        "ID": 35,_x000D_
        "Results": [_x000D_
          [_x000D_
            0.0_x000D_
          ]_x000D_
        ],_x000D_
        "Statistics": {_x000D_
          "CreationDate": "2023-05-03T11:41:29.0452624+02:00",_x000D_
          "LastRefreshDate": "2020-07-21T14:51:38.3026291+02:00",_x000D_
          "TotalRefreshCount": 2,_x000D_
          "CustomInfo": {}_x000D_
        }_x000D_
      },_x000D_
      "36": {_x000D_
        "$type": "Inside.Core.Formula.Definition.DefinitionAC, Inside.Core.Formula",_x000D_
        "ID": 36,_x000D_
        "Results": [_x000D_
          [_x000D_
            0.0_x000D_
          ]_x000D_
        ],_x000D_
        "Statistics": {_x000D_
          "CreationDate": "2023-05-03T11:41:29.0452624+02:00",_x000D_
          "LastRefreshDate": "2020-07-21T14:51:38.3096124+02:00",_x000D_
          "TotalRefreshCount": 2,_x000D_
          "CustomInfo": {}_x000D_
        }_x000D_
      },_x000D_
      "37": {_x000D_
        "$type": "Inside.Core.Formula.Definition.DefinitionAC, Inside.Core.Formula",_x000D_
        "ID": 37,_x000D_
        "Results": [_x000D_
          [_x000D_
            0.0_x000D_
          ]_x000D_
        ],_x000D_
        "Statistics": {_x000D_
          "CreationDate": "2023-05-03T11:41:29.0452624+02:00",_x000D_
          "LastRefreshDate": "2020-07-21T14:51:38.316595+02:00",_x000D_
          "TotalRefreshCount": 2,_x000D_
          "CustomInfo": {}_x000D_
        }_x000D_
      },_x000D_
      "38": {_x000D_
        "$type": "Inside.Core.Formula.Definition.DefinitionAC, Inside.Core.Formula",_x000D_
        "ID": 38,_x000D_
        "Results": [_x000D_
          [_x000D_
            0.0_x000D_
          ]_x000D_
        ],_x000D_
        "Statistics": {_x000D_
          "CreationDate": "2023-05-03T11:41:29.0452624+02:00",_x000D_
          "LastRefreshDate": "2020-07-21T14:51:38.3355421+02:00",_x000D_
          "TotalRefreshCount": 2,_x000D_
          "CustomInfo": {}_x000D_
        }_x000D_
      },_x000D_
      "39": {_x000D_
        "$type": "Inside.Core.Formula.Definition.DefinitionAC, Inside.Core.Formula",_x000D_
        "ID": 39,_x000D_
        "Results": [_x000D_
          [_x000D_
            0.0_x000D_
          ]_x000D_
        ],_x000D_
        "Statistics": {_x000D_
          "CreationDate": "2023-05-03T11:41:29.0452624+02:00",_x000D_
          "LastRefreshDate": "2020-07-21T14:51:38.3435566+02:00",_x000D_
          "TotalRefreshCount": 2,_x000D_
          "CustomInfo": {}_x000D_
        }_x000D_
      },_x000D_
      "40": {_x000D_
        "$type": "Inside.Core.Formula.Definition.DefinitionAC, Inside.Core.Formula",_x000D_
        "ID": 40,_x000D_
        "Results": [_x000D_
          [_x000D_
            0.0_x000D_
          ]_x000D_
        ],_x000D_
        "Statistics": {_x000D_
          "CreationDate": "2023-05-03T11:41:29.0452624+02:00",_x000D_
          "LastRefreshDate": "2020-07-21T14:51:38.3495384+02:00",_x000D_
          "TotalRefreshCount": 2,_x000D_
          "CustomInfo": {}_x000D_
        }_x000D_
      },_x000D_
      "41": {_x000D_
        "$type": "Inside.Core.Formula.Definition.DefinitionAC, Inside.Core.Formula",_x000D_
        "ID": 41,_x000D_
        "Results": [_x000D_
          [_x000D_
            -52.83_x000D_
          ]_x000D_
        ],_x000D_
        "Statistics": {_x000D_
          "CreationDate": "2023-05-03T11:41:29.0452624+02:00",_x000D_
          "LastRefreshDate": "2020-07-21T14:51:38.3564898+02:00",_x000D_
          "TotalRefreshCount": 2,_x000D_
          "CustomInfo": {}_x000D_
        }_x000D_
      },_x000D_
      "42": {_x000D_
        "$type": "Inside.Core.Formula.Definition.DefinitionAC, Inside.Core.Formula",_x000D_
        "ID": 42,_x000D_
        "Results": [_x000D_
          [_x000D_
            2122677.9099999997_x000D_
          ]_x000D_
        ],_x000D_
        "Statistics": {_x000D_
          "CreationDate": "2023-05-03T11:41:29.0452624+02:00",_x000D_
          "LastRefreshDate": "2020-07-21T14:51:38.3594817+02:00",_x000D_
          "TotalRefreshCount": 2,_x000D_
          "CustomInfo": {}_x000D_
        }_x000D_
      },_x000D_
      "43": {_x000D_
        "$type": "Inside.Core.Formula.Definition.DefinitionAC, Inside.Core.Formula",_x000D_
        "ID": 43,_x000D_
        "Results": [_x000D_
          [_x000D_
            -56374.03_x000D_
          ]_x000D_
        ],_x000D_
        "Statistics": {_x000D_
          "CreationDate": "2023-05-03T11:41:29.0452624+02:00",_x000D_
          "LastRefreshDate": "2020-07-21T14:51:38.3814209+02:00",_x000D_
          "TotalRefreshCount": 2,_x000D_
          "CustomInfo": {}_x000D_
        }_x000D_
      },_x000D_
      "44": {_x000D_
        "$type": "Inside.Core.Formula.Definition.DefinitionAC, Inside.Core.Formula",_x000D_
        "ID": 44,_x000D_
        "Results": [_x000D_
          [_x000D_
            2066251.0499999998_x000D_
          ]_x000D_
        ],_x000D_
        "Statistics": {_x000D_
          "CreationDate": "2023-05-03T11:41:29.0452624+02:00",_x000D_
          "LastRefreshDate": "2020-07-21T14:51:38.3894325+02:00",_x000D_
          "TotalRefreshCount": 2,_x000D_
          "CustomInfo": {}_x000D_
        }_x000D_
      },_x000D_
      "45": {_x000D_
        "$type": "Inside.Core.Formula.Definition.DefinitionAC, Inside.Core.Formula",_x000D_
        "ID": 45,_x000D_
        "Results": [_x000D_
          [_x000D_
            -3084.41_x000D_
          ]_x000D_
        ],_x000D_
        "Statistics": {_x000D_
          "CreationDate": "2023-05-03T11:41:29.0452624+02:00",_x000D_
          "LastRefreshDate": "2020-07-21T14:51:38.39243+02:00",_x000D_
          "TotalRefreshCount": 2,_x000D_
          "CustomInfo": {}_x000D_
        }_x000D_
      },_x000D_
      "46": {_x000D_
        "$type": "Inside.Core.Formula.Definition.DefinitionAC, Inside.Core.Formula",_x000D_
        "ID": 46,_x000D_
        "Results": [_x000D_
          [_x000D_
            -2116780.3400000003_x000D_
          ]_x000D_
        ],_x000D_
        "Statistics": {_x000D_
          "CreationDate": "2023-05-03T11:41:29.0452624+02:00",_x000D_
          "LastRefreshDate": "2020-07-21T14:51:38.4024022+02:00",_x000D_
          "TotalRefreshCount": 2,_x000D_
          "CustomInfo": {}_x000D_
        }_x000D_
      },_x000D_
      "47": {_x000D_
        "$type": "Inside.Core.Formula.Definition.DefinitionAC, Inside.Core.Formula",_x000D_
        "ID": 47,_x000D_
        "Results": [_x000D_
          [_x000D_
            4239458.25_x000D_
          ]_x000D_
        ],_x000D_
        "Statistics": {_x000D_
          "CreationDate": "2023-05-03T11:41:29.0452624+02:00",_x000D_
          "LastRefreshDate": "2020-07-21T14:51:38.4283306+02:00",_x000D_
          "TotalRefreshCount": 2,_x000D_
          "CustomInfo": {}_x000D_
        }_x000D_
      },_x000D_
      "48": {_x000D_
        "$type": "Inside.Core.Formula.Definition.DefinitionAC, Inside.Core.Formula",_x000D_
        "ID": 48,_x000D_
        "Results": [_x000D_
          [_x000D_
            2063166.6400000001_x000D_
          ]_x000D_
        ],_x000D_
        "Statistics": {_x000D_
          "CreationDate": "2023-05-03T11:41:29.0452624+02:00",_x000D_
          "LastRefreshDate": "2020-07-21T14:51:38.4303278+02:00",_x000D_
          "TotalRefreshCount": 2,_x000D_
          "CustomInfo": {}_x000D_
        }_x000D_
      },_x000D_
      "49": {_x000D_
        "$type": "Inside.Core.Formula.Definition.DefinitionAC, Inside.Core.Formula",_x000D_
        "ID": 49,_x000D_
        "Results": [_x000D_
          [_x000D_
            0.0_x000D_
          ]_x000D_
        ],_x000D_
        "Statistics": {_x000D_
          "CreationDate": "2023-05-03T11:41:29.0452624+02:00",_x000D_
          "LastRefreshDate": "2020-07-21T14:53:29.1331472+02:00",_x000D_
          "TotalRefreshCount": 1,_x000D_
          "CustomInfo": {}_x000D_
        }_x000D_
      },_x000D_
      "50": {_x000D_
        "$type": "Inside.Core.Formula.Definition.DefinitionAC, Inside.Core.Formula",_x000D_
        "ID": 50,_x000D_
        "Results": [_x000D_
          [_x000D_
            0.0_x000D_
          ]_x000D_
        ],_x000D_
        "Statistics": {_x000D_
          "CreationDate": "2023-05-03T11:41:29.0452624+02:00",_x000D_
          "LastRefreshDate": "2020-07-21T14:53:29.1381338+02:00",_x000D_
          "TotalRefreshCount": 1,_x000D_
          "CustomInfo": {}_x000D_
        }_x000D_
      },_x000D_
      "51": {_x000D_
        "$type": "Inside.Core.Formula.Definition.DefinitionAC, Inside.Core.Formula",_x000D_
        "ID": 51,_x000D_
        "Results": [_x000D_
          [_x000D_
            0.0_x000D_
          ]_x000D_
        ],_x000D_
        "Statistics": {_x000D_
          "CreationDate": "2023-05-03T11:41:29.0452624+02:00",_x000D_
          "LastRefreshDate": "2020-07-21T14:53:29.1411255+02:00",_x000D_
          "TotalRefreshCount": 1,_x000D_
          "CustomInfo": {}_x000D_
        }_x000D_
      },_x000D_
      "52": {_x000D_
        "$type": "Inside.Core.Formula.Definition.DefinitionAC, Inside.Core.Formula",_x000D_
        "ID": 52,_x000D_
        "Results": [_x000D_
          [_x000D_
            0.0_x000D_
          ]_x000D_
        ],_x000D_
        "Statistics": {_x000D_
          "CreationDate": "2023-05-03T11:41:29.0452624+02:00",_x000D_
          "LastRefreshDate": "2020-07-21T14:53:29.1501023+02:00",_x000D_
          "TotalRefreshCount": 1,_x000D_
          "CustomInfo": {}_x000D_
        }_x000D_
      },_x000D_
      "53": {_x000D_
        "$type": "Inside.Core.Formula.Definition.DefinitionAC, Inside.Core.Formula",_x000D_
        "ID": 53,_x000D_
        "Results": [_x000D_
          [_x000D_
            0.0_x000D_
          ]_x000D_
        ],_x000D_
        "Statistics": {_x000D_
          "CreationDate": "2023-05-03T11:41:29.0452624+02:00",_x000D_
          "LastRefreshDate": "2020-07-21T14:53:29.1674009+02:00",_x000D_
          "TotalRefreshCount": 1,_x000D_
          "CustomInfo": {}_x000D_
        }_x000D_
      },_x000D_
      "54": {_x000D_
        "$type": "Inside.Core.Formula.Definition.DefinitionAC, Inside.Core.Formula",_x000D_
        "ID": 54,_x000D_
        "Results": [_x000D_
          [_x000D_
            0.0_x000D_
          ]_x000D_
        ],_x000D_
        "Statistics": {_x000D_
          "CreationDate": "2023-05-03T11:41:29.0452624+02:00",_x000D_
          "LastRefreshDate": "2020-07-21T14:53:29.1800659+02:00",_x000D_
          "TotalRefreshCount": 1,_x000D_
          "CustomInfo": {}_x000D_
        }_x000D_
      },_x000D_
      "55": {_x000D_
        "$type": "Inside.Core.Formula.Definition.DefinitionAC, Inside.Core.Formula",_x000D_
        "ID": 55,_x000D_
        "Results": [_x000D_
          [_x000D_
            0.0_x000D_
          ]_x000D_
        ],_x000D_
        "Statistics": {_x000D_
          "CreationDate": "2023-05-03T11:41:29.0452624+02:00",_x000D_
          "LastRefreshDate": "2020-07-21T14:53:29.1880336+02:00",_x000D_
          "TotalRefreshCount": 1,_x000D_
          "CustomInfo": {}_x000D_
        }_x000D_
      },_x000D_
      "56": {_x000D_
        "$type": "Inside.Core.Formula.Definition.DefinitionAC, Inside.Core.Formula",_x000D_
        "ID": 56,_x000D_
        "Results": [_x000D_
          [_x000D_
            0.0_x000D_
          ]_x000D_
        ],_x000D_
        "Statistics": {_x000D_
          "CreationDate": "2023-05-03T11:41:29.0452624+02:00",_x000D_
          "LastRefreshDate": "2020-07-21T14:53:29.1960125+02:00",_x000D_
          "TotalRefreshCount": 1,_x000D_
          "CustomInfo": {}_x000D_
        }_x000D_
      },_x000D_
      "57": {_x000D_
        "$type": "Inside.Core.Formula.Definition.DefinitionAC, Inside.Core.Formula",_x000D_
        "ID": 57,_x000D_
        "Results": [_x000D_
          [_x000D_
            -52.83_x000D_
          ]_x000D_
        ],_x000D_
        "Statistics": {_x000D_
          "CreationDate": "2023-05-03T11:41:29.0452624+02:00",_x000D_
          "LastRefreshDate": "2020-07-21T14:53:29.2092874+02:00",_x000D_
          "TotalRefreshCount": 1,_x000D_
          "CustomInfo": {}_x000D_
        }_x000D_
      },_x000D_
      "58": {_x000D_
        "$type": "Inside.Core.Formula.Definition.DefinitionAC, Inside.Core.Formula",_x000D_
        "ID": 58,_x000D_
        "Results": [_x000D_
          [_x000D_
            2122677.9099999997_x000D_
          ]_x000D_
        ],_x000D_
        "Statistics": {_x000D_
          "CreationDate": "2023-05-03T11:41:29.0452624+02:00",_x000D_
          "LastRefreshDate": "2020-07-21T14:53:29.213278+02:00",_x000D_
          "TotalRefreshCount": 1,_x000D_
          "CustomInfo": {}_x000D_
        }_x000D_
      },_x000D_
      "59": {_x000D_
        "$type": "Inside.Core.Formula.Definition.DefinitionAC, Inside.Core.Formula",_x000D_
        "ID": 59,_x000D_
        "Results": [_x000D_
          [_x000D_
            -56374.03_x000D_
          ]_x000D_
        ],_x000D_
        "Statistics": {_x000D_
          "CreationDate": "2023-05-03T11:41:29.0452624+02:00"</t>
  </si>
  <si>
    <t>,_x000D_
          "LastRefreshDate": "2020-07-21T14:53:29.2252807+02:00",_x000D_
          "TotalRefreshCount": 1,_x000D_
          "CustomInfo": {}_x000D_
        }_x000D_
      },_x000D_
      "60": {_x000D_
        "$type": "Inside.Core.Formula.Definition.DefinitionAC, Inside.Core.Formula",_x000D_
        "ID": 60,_x000D_
        "Results": [_x000D_
          [_x000D_
            2066251.0499999996_x000D_
          ]_x000D_
        ],_x000D_
        "Statistics": {_x000D_
          "CreationDate": "2023-05-03T11:41:29.0452624+02:00",_x000D_
          "LastRefreshDate": "2020-07-21T14:53:29.241203+02:00",_x000D_
          "TotalRefreshCount": 1,_x000D_
          "CustomInfo": {}_x000D_
        }_x000D_
      },_x000D_
      "61": {_x000D_
        "$type": "Inside.Core.Formula.Definition.DefinitionAC, Inside.Core.Formula",_x000D_
        "ID": 61,_x000D_
        "Results": [_x000D_
          [_x000D_
            -3084.41_x000D_
          ]_x000D_
        ],_x000D_
        "Statistics": {_x000D_
          "CreationDate": "2023-05-03T11:41:29.0452624+02:00",_x000D_
          "LastRefreshDate": "2020-07-21T14:53:29.2451944+02:00",_x000D_
          "TotalRefreshCount": 1,_x000D_
          "CustomInfo": {}_x000D_
        }_x000D_
      },_x000D_
      "62": {_x000D_
        "$type": "Inside.Core.Formula.Definition.DefinitionAC, Inside.Core.Formula",_x000D_
        "ID": 62,_x000D_
        "Results": [_x000D_
          [_x000D_
            -2116780.34_x000D_
          ]_x000D_
        ],_x000D_
        "Statistics": {_x000D_
          "CreationDate": "2023-05-03T11:41:29.0452624+02:00",_x000D_
          "LastRefreshDate": "2020-07-21T14:53:29.257492+02:00",_x000D_
          "TotalRefreshCount": 1,_x000D_
          "CustomInfo": {}_x000D_
        }_x000D_
      },_x000D_
      "63": {_x000D_
        "$type": "Inside.Core.Formula.Definition.DefinitionAC, Inside.Core.Formula",_x000D_
        "ID": 63,_x000D_
        "Results": [_x000D_
          [_x000D_
            4239458.25_x000D_
          ]_x000D_
        ],_x000D_
        "Statistics": {_x000D_
          "CreationDate": "2023-05-03T11:41:29.0452624+02:00",_x000D_
          "LastRefreshDate": "2020-07-21T14:53:29.2764417+02:00",_x000D_
          "TotalRefreshCount": 1,_x000D_
          "CustomInfo": {}_x000D_
        }_x000D_
      },_x000D_
      "64": {_x000D_
        "$type": "Inside.Core.Formula.Definition.DefinitionAC, Inside.Core.Formula",_x000D_
        "ID": 64,_x000D_
        "Results": [_x000D_
          [_x000D_
            2063166.64_x000D_
          ]_x000D_
        ],_x000D_
        "Statistics": {_x000D_
          "CreationDate": "2023-05-03T11:41:29.0452624+02:00",_x000D_
          "LastRefreshDate": "2020-07-21T14:53:29.2804311+02:00",_x000D_
          "TotalRefreshCount": 1,_x000D_
          "CustomInfo": {}_x000D_
        }_x000D_
      },_x000D_
      "65": {_x000D_
        "$type": "Inside.Core.Formula.Definition.DefinitionAC, Inside.Core.Formula",_x000D_
        "ID": 65,_x000D_
        "Results": [_x000D_
          [_x000D_
            0.0_x000D_
          ]_x000D_
        ],_x000D_
        "Statistics": {_x000D_
          "CreationDate": "2023-05-03T11:41:29.0452624+02:00",_x000D_
          "LastRefreshDate": "2020-07-21T15:09:40.7386818+02:00",_x000D_
          "TotalRefreshCount": 1,_x000D_
          "CustomInfo": {}_x000D_
        }_x000D_
      },_x000D_
      "66": {_x000D_
        "$type": "Inside.Core.Formula.Definition.DefinitionAC, Inside.Core.Formula",_x000D_
        "ID": 66,_x000D_
        "Results": [_x000D_
          [_x000D_
            0.0_x000D_
          ]_x000D_
        ],_x000D_
        "Statistics": {_x000D_
          "CreationDate": "2023-05-03T11:41:29.0452624+02:00",_x000D_
          "LastRefreshDate": "2020-07-21T15:10:37.4330707+02:00",_x000D_
          "TotalRefreshCount": 1,_x000D_
          "CustomInfo": {}_x000D_
        }_x000D_
      },_x000D_
      "67": {_x000D_
        "$type": "Inside.Core.Formula.Definition.DefinitionAC, Inside.Core.Formula",_x000D_
        "ID": 67,_x000D_
        "Results": [_x000D_
          [_x000D_
            0.0_x000D_
          ]_x000D_
        ],_x000D_
        "Statistics": {_x000D_
          "CreationDate": "2023-05-03T11:41:29.0452624+02:00",_x000D_
          "LastRefreshDate": "2020-07-21T15:10:58.4797646+02:00",_x000D_
          "TotalRefreshCount": 1,_x000D_
          "CustomInfo": {}_x000D_
        }_x000D_
      },_x000D_
      "68": {_x000D_
        "$type": "Inside.Core.Formula.Definition.DefinitionAC, Inside.Core.Formula",_x000D_
        "ID": 68,_x000D_
        "Results": [_x000D_
          [_x000D_
            0.0_x000D_
          ]_x000D_
        ],_x000D_
        "Statistics": {_x000D_
          "CreationDate": "2023-05-03T11:41:29.0452624+02:00",_x000D_
          "LastRefreshDate": "2020-07-21T15:11:07.4047076+02:00",_x000D_
          "TotalRefreshCount": 1,_x000D_
          "CustomInfo": {}_x000D_
        }_x000D_
      },_x000D_
      "69": {_x000D_
        "$type": "Inside.Core.Formula.Definition.DefinitionAC, Inside.Core.Formula",_x000D_
        "ID": 69,_x000D_
        "Results": [_x000D_
          [_x000D_
            0.0_x000D_
          ]_x000D_
        ],_x000D_
        "Statistics": {_x000D_
          "CreationDate": "2023-05-03T11:41:29.0452624+02:00",_x000D_
          "LastRefreshDate": "2020-07-21T15:11:16.3226964+02:00",_x000D_
          "TotalRefreshCount": 1,_x000D_
          "CustomInfo": {}_x000D_
        }_x000D_
      },_x000D_
      "70": {_x000D_
        "$type": "Inside.Core.Formula.Definition.DefinitionAC, Inside.Core.Formula",_x000D_
        "ID": 70,_x000D_
        "Results": [_x000D_
          [_x000D_
            4239458.25_x000D_
          ]_x000D_
        ],_x000D_
        "Statistics": {_x000D_
          "CreationDate": "2023-05-03T11:41:29.0452624+02:00",_x000D_
          "LastRefreshDate": "2020-07-21T15:11:16.4452106+02:00",_x000D_
          "TotalRefreshCount": 1,_x000D_
          "CustomInfo": {}_x000D_
        }_x000D_
      },_x000D_
      "71": {_x000D_
        "$type": "Inside.Core.Formula.Definition.DefinitionAC, Inside.Core.Formula",_x000D_
        "ID": 71,_x000D_
        "Results": [_x000D_
          [_x000D_
            0.0_x000D_
          ]_x000D_
        ],_x000D_
        "Statistics": {_x000D_
          "CreationDate": "2023-05-03T11:41:29.0452624+02:00",_x000D_
          "LastRefreshDate": "2020-07-21T15:11:40.3152067+02:00",_x000D_
          "TotalRefreshCount": 1,_x000D_
          "CustomInfo": {}_x000D_
        }_x000D_
      },_x000D_
      "72": {_x000D_
        "$type": "Inside.Core.Formula.Definition.DefinitionAC, Inside.Core.Formula",_x000D_
        "ID": 72,_x000D_
        "Results": [_x000D_
          [_x000D_
            0.0_x000D_
          ]_x000D_
        ],_x000D_
        "Statistics": {_x000D_
          "CreationDate": "2023-05-03T11:41:29.0452624+02:00",_x000D_
          "LastRefreshDate": "2020-07-21T15:11:46.6249743+02:00",_x000D_
          "TotalRefreshCount": 1,_x000D_
          "CustomInfo": {}_x000D_
        }_x000D_
      },_x000D_
      "73": {_x000D_
        "$type": "Inside.Core.Formula.Definition.DefinitionAC, Inside.Core.Formula",_x000D_
        "ID": 73,_x000D_
        "Results": [_x000D_
          [_x000D_
            0.0_x000D_
          ]_x000D_
        ],_x000D_
        "Statistics": {_x000D_
          "CreationDate": "2023-05-03T11:41:29.0452624+02:00",_x000D_
          "LastRefreshDate": "2020-07-21T15:11:46.7406649+02:00",_x000D_
          "TotalRefreshCount": 1,_x000D_
          "CustomInfo": {}_x000D_
        }_x000D_
      },_x000D_
      "74": {_x000D_
        "$type": "Inside.Core.Formula.Definition.DefinitionAC, Inside.Core.Formula",_x000D_
        "ID": 74,_x000D_
        "Results": [_x000D_
          [_x000D_
            -2116780.3400000003_x000D_
          ]_x000D_
        ],_x000D_
        "Statistics": {_x000D_
          "CreationDate": "2023-05-03T11:41:29.0452624+02:00",_x000D_
          "LastRefreshDate": "2020-07-21T15:11:48.6886674+02:00",_x000D_
          "TotalRefreshCount": 1,_x000D_
          "CustomInfo": {}_x000D_
        }_x000D_
      },_x000D_
      "75": {_x000D_
        "$type": "Inside.Core.Formula.Definition.DefinitionAC, Inside.Core.Formula",_x000D_
        "ID": 75,_x000D_
        "Results": [_x000D_
          [_x000D_
            0.0_x000D_
          ]_x000D_
        ],_x000D_
        "Statistics": {_x000D_
          "CreationDate": "2023-05-03T11:41:29.0473329+02:00",_x000D_
          "LastRefreshDate": "2020-07-21T15:11:48.7963531+02:00",_x000D_
          "TotalRefreshCount": 1,_x000D_
          "CustomInfo": {}_x000D_
        }_x000D_
      },_x000D_
      "76": {_x000D_
        "$type": "Inside.Core.Formula.Definition.DefinitionAC, Inside.Core.Formula",_x000D_
        "ID": 76,_x000D_
        "Results": [_x000D_
          [_x000D_
            0.0_x000D_
          ]_x000D_
        ],_x000D_
        "Statistics": {_x000D_
          "CreationDate": "2023-05-03T11:41:29.0473329+02:00",_x000D_
          "LastRefreshDate": "2020-07-21T15:12:25.022117+02:00",_x000D_
          "TotalRefreshCount": 1,_x000D_
          "CustomInfo": {}_x000D_
        }_x000D_
      },_x000D_
      "77": {_x000D_
        "$type": "Inside.Core.Formula.Definition.DefinitionAC, Inside.Core.Formula",_x000D_
        "ID": 77,_x000D_
        "Results": [_x000D_
          [_x000D_
            0.0_x000D_
          ]_x000D_
        ],_x000D_
        "Statistics": {_x000D_
          "CreationDate": "2023-05-03T11:41:29.0473329+02:00",_x000D_
          "LastRefreshDate": "2020-07-21T15:12:32.2443367+02:00",_x000D_
          "TotalRefreshCount": 1,_x000D_
          "CustomInfo": {}_x000D_
        }_x000D_
      },_x000D_
      "78": {_x000D_
        "$type": "Inside.Core.Formula.Definition.DefinitionAC, Inside.Core.Formula",_x000D_
        "ID": 78,_x000D_
        "Results": [_x000D_
          [_x000D_
            0.0_x000D_
          ]_x000D_
        ],_x000D_
        "Statistics": {_x000D_
          "CreationDate": "2023-05-03T11:41:29.0473329+02:00",_x000D_
          "LastRefreshDate": "2020-07-21T15:12:32.3574326+02:00",_x000D_
          "TotalRefreshCount": 1,_x000D_
          "CustomInfo": {}_x000D_
        }_x000D_
      },_x000D_
      "79": {_x000D_
        "$type": "Inside.Core.Formula.Definition.DefinitionAC, Inside.Core.Formula",_x000D_
        "ID": 79,_x000D_
        "Results": [_x000D_
          [_x000D_
            2122677.9099999997_x000D_
          ]_x000D_
        ],_x000D_
        "Statistics": {_x000D_
          "CreationDate": "2023-05-03T11:41:29.0473329+02:00",_x000D_
          "LastRefreshDate": "2020-07-21T15:12:32.4478701+02:00",_x000D_
          "TotalRefreshCount": 1,_x000D_
          "CustomInfo": {}_x000D_
        }_x000D_
      },_x000D_
      "80": {_x000D_
        "$type": "Inside.Core.Formula.Definition.DefinitionAC, Inside.Core.Formula",_x000D_
        "ID": 80,_x000D_
        "Results": [_x000D_
          [_x000D_
            0.0_x000D_
          ]_x000D_
        ],_x000D_
        "Statistics": {_x000D_
          "CreationDate": "2023-05-03T11:41:29.0473329+02:00",_x000D_
          "LastRefreshDate": "2020-07-21T15:12:32.594357+02:00",_x000D_
          "TotalRefreshCount": 1,_x000D_
          "CustomInfo": {}_x000D_
        }_x000D_
      },_x000D_
      "81": {_x000D_
        "$type": "Inside.Core.Formula.Definition.DefinitionAC, Inside.Core.Formula",_x000D_
        "ID": 81,_x000D_
        "Results": [_x000D_
          [_x000D_
            0.0_x000D_
          ]_x000D_
        ],_x000D_
        "Statistics": {_x000D_
          "CreationDate": "2023-05-03T11:41:29.0473329+02:00",_x000D_
          "LastRefreshDate": "2020-07-21T15:12:52.3197003+02:00",_x000D_
          "TotalRefreshCount": 1,_x000D_
          "CustomInfo": {}_x000D_
        }_x000D_
      },_x000D_
      "82": {_x000D_
        "$type": "Inside.Core.Formula.Definition.DefinitionAC, Inside.Core.Formula",_x000D_
        "ID": 82,_x000D_
        "Results": [_x000D_
          [_x000D_
            0.0_x000D_
          ]_x000D_
        ],_x000D_
        "Statistics": {_x000D_
          "CreationDate": "2023-05-03T11:41:29.0473329+02:00",_x000D_
          "LastRefreshDate": "2020-07-21T15:13:00.5286674+02:00",_x000D_
          "TotalRefreshCount": 1,_x000D_
          "CustomInfo": {}_x000D_
        }_x000D_
      },_x000D_
      "83": {_x000D_
        "$type": "Inside.Core.Formula.Definition.DefinitionAC, Inside.Core.Formula",_x000D_
        "ID": 83,_x000D_
        "Results": [_x000D_
          [_x000D_
            0.0_x000D_
          ]_x000D_
        ],_x000D_
        "Statistics": {_x000D_
          "CreationDate": "2023-05-03T11:41:29.0473329+02:00",_x000D_
          "LastRefreshDate": "2020-07-21T15:13:00.6547289+02:00",_x000D_
          "TotalRefreshCount": 1,_x000D_
          "CustomInfo": {}_x000D_
        }_x000D_
      },_x000D_
      "84": {_x000D_
        "$type": "Inside.Core.Formula.Definition.DefinitionAC, Inside.Core.Formula",_x000D_
        "ID": 84,_x000D_
        "Results": [_x000D_
          [_x000D_
            -56374.03_x000D_
          ]_x000D_
        ],_x000D_
        "Statistics": {_x000D_
          "CreationDate": "2023-05-03T11:41:29.0473329+02:00",_x000D_
          "LastRefreshDate": "2020-07-21T15:13:00.7514677+02:00",_x000D_
          "TotalRefreshCount": 1,_x000D_
          "CustomInfo": {}_x000D_
        }_x000D_
      },_x000D_
      "85": {_x000D_
        "$type": "Inside.Core.Formula.Definition.DefinitionAC, Inside.Core.Formula",_x000D_
        "ID": 85,_x000D_
        "Results": [_x000D_
          [_x000D_
            0.0_x000D_
          ]_x000D_
        ],_x000D_
        "Statistics": {_x000D_
          "CreationDate": "2023-05-03T11:41:29.0473329+02:00",_x000D_
          "LastRefreshDate": "2020-07-21T15:13:00.8531961+02:00",_x000D_
          "TotalRefreshCount": 1,_x000D_
          "CustomInfo": {}_x000D_
        }_x000D_
      },_x000D_
      "86": {_x000D_
        "$type": "Inside.Core.Formula.Definition.DefinitionAC, Inside.Core.Formula",_x000D_
        "ID": 86,_x000D_
        "Results": [_x000D_
          [_x000D_
            0.0_x000D_
          ]_x000D_
        ],_x000D_
        "Statistics": {_x000D_
          "CreationDate": "2023-05-03T11:41:29.0473329+02:00",_x000D_
          "LastRefreshDate": "2020-07-21T15:13:23.1327101+02:00",_x000D_
          "TotalRefreshCount": 1,_x000D_
          "CustomInfo": {}_x000D_
        }_x000D_
      },_x000D_
      "87": {_x000D_
        "$type": "Inside.Core.Formula.Definition.DefinitionAC, Inside.Core.Formula",_x000D_
        "ID": 87,_x000D_
        "Results": [_x000D_
          [_x000D_
            0.0_x000D_
          ]_x000D_
        ],_x000D_
        "Statistics": {_x000D_
          "CreationDate": "2023-05-03T11:41:29.0473329+02:00",_x000D_
          "LastRefreshDate": "2020-07-21T15:13:29.4865452+02:00",_x000D_
          "TotalRefreshCount": 1,_x000D_
          "CustomInfo": {}_x000D_
        }_x000D_
      },_x000D_
      "88": {_x000D_
        "$type": "Inside.Core.Formula.Definition.DefinitionAC, Inside.Core.Formula",_x000D_
        "ID": 88,_x000D_
        "Results": [_x000D_
          [_x000D_
            0.0_x000D_
          ]_x000D_
        ],_x000D_
        "Statistics": {_x000D_
          "CreationDate": "2023-05-03T11:41:29.0473329+02:00",_x000D_
          "LastRefreshDate": "2020-07-21T15:13:29.583299+02:00",_x000D_
          "TotalRefreshCount": 1,_x000D_
          "CustomInfo": {}_x000D_
        }_x000D_
      },_x000D_
      "89": {_x000D_
        "$type": "Inside.Core.Formula.Definition.DefinitionAC, Inside.Core.Formula",_x000D_
        "ID": 89,_x000D_
        "Results": [_x000D_
          [_x000D_
            -52.83_x000D_
          ]_x000D_
        ],_x000D_
        "Statistics": {_x000D_
          "CreationDate": "2023-05-03T11:41:29.0473329+02:00",_x000D_
          "LastRefreshDate": "2020-07-21T15:13:29.6707817+02:00",_x000D_
          "TotalRefreshCount": 1,_x000D_
          "CustomInfo": {}_x000D_
        }_x000D_
      },_x000D_
      "90": {_x000D_
        "$type": "Inside.Core.Formula.Definition.DefinitionAC, Inside.Core.Formula",_x000D_
        "ID": 90,_x000D_
        "Results": [_x000D_
          [_x000D_
            0.0_x000D_
          ]_x000D_
        ],_x000D_
        "Statistics": {_x000D_
          "CreationDate": "2023-05-03T11:41:29.0473329+02:00",_x000D_
          "LastRefreshDate": "2020-07-21T15:13:31.6059969+02:00",_x000D_
          "TotalRefreshCount": 1,_x000D_
          "CustomInfo": {}_x000D_
        }_x000D_
      },_x000D_
      "91": {_x000D_
        "$type": "Inside.Core.Formula.Definition.DefinitionAC, Inside.Core.Formula",_x000D_
        "ID": 91,_x000D_
        "Results": [_x000D_
          [_x000D_
            0.0_x000D_
          ]_x000D_
        ],_x000D_
        "Statistics": {_x000D_
          "CreationDate": "2023-05-03T11:41:29.0473329+02:00",_x000D_
          "LastRefreshDate": "2020-07-21T15:13:54.0020811+02:00",_x000D_
          "TotalRefreshCount": 1,_x000D_
          "CustomInfo": {}_x000D_
        }_x000D_
      },_x000D_
      "92": {_x000D_
        "$type": "Inside.Core.Formula.Definition.DefinitionAC, Inside.Core.Formula",_x000D_
        "ID": 92,_x000D_
        "Results": [_x000D_
          [_x000D_
            0.0_x000D_
          ]_x000D_
        ],_x000D_
        "Statistics": {_x000D_
          "CreationDate": "2023-05-03T11:41:29.0473329+02:00",_x000D_
          "LastRefreshDate": "2020-07-21T15:13:59.7853816+02:00",_x000D_
          "TotalRefreshCount": 1,_x000D_
          "CustomInfo": {}_x000D_
        }_x000D_
      },_x000D_
      "93": {_x000D_
        "$type": "Inside.Core.Formula.Definition.DefinitionAC, Inside.Core.Formula",_x000D_
        "ID": 93,_x000D_
        "Results": [_x000D_
          [_x000D_
            0.0_x000D_
          ]_x000D_
        ],_x000D_
        "Statistics": {_x000D_
          "CreationDate": "2023-05-03T11:41:29.0473329+02:00",_x000D_
          "LastRefreshDate": "2020-07-21T15:13:59.8980544+02:00",_x000D_
          "TotalRefreshCount": 1,_x000D_
          "CustomInfo": {}_x000D_
        }_x000D_
      },_x000D_
      "94": {_x000D_
        "$type": "Inside.Core.Formula.Definition.DefinitionAC, Inside.Core.Formula",_x000D_
        "ID": 94,_x000D_
        "Results": [_x000D_
          [_x000D_
            2066251.0499999998_x000D_
          ]_x000D_
        ],_x000D_
        "Statistics": {_x000D_
          "CreationDate": "2023-05-03T11:41:29.0473329+02:00",_x000D_
          "LastRefreshDate": "2020-07-21T15:14:00.0087589+02:00",_x000D_
          "TotalRefreshCount": 1,_x000D_
          "CustomInfo": {}_x000D_
        }_x000D_
      },_x000D_
      "95": {_x000D_
        "$type": "Inside.Core.Formula.Definition.DefinitionAC, Inside.Core.Formula",_x000D_
        "ID": 95,_x000D_
        "Results": [_x000D_
          [_x000D_
            0.0_x000D_
          ]_x000D_
        ],_x000D_
        "Statistics": {_x000D_
          "CreationDate": "2023-05-03T11:41:29.0473329+02:00",_x000D_
          "LastRefreshDate": "2020-07-21T15:14:00.1194626+02:00",_x000D_
          "TotalRefreshCount": 1,_x000D_
          "CustomInfo": {}_x000D_
        }_x000D_
      },_x000D_
      "96": {_x000D_
        "$type": "Inside.Core.Formula.Definition.DefinitionAC, Inside.Core.Formula",_x000D_
        "ID": 96,_x000D_
        "Results": [_x000D_
          [_x000D_
            0.0_x000D_
          ]_x000D_
        ],_x000D_
        "Statistics": {_x000D_
          "CreationDate": "2023-05-03T11:41:29.0473329+02:00",_x000D_
          "LastRefreshDate": "2020-07-21T15:14:22.877424+02:00",_x000D_
          "TotalRefreshCount": 1,_x000D_
          "CustomInfo": {}_x000D_
        }_x000D_
      },_x000D_
      "97": {_x000D_
        "$type": "Inside.Core.Formula.Definition.DefinitionAC, Inside.Core.Formula",_x000D_
        "ID": 97,_x000D_
        "Results": [_x000D_
          [_x000D_
            0.0_x000D_
          ]_x000D_
        ],_x000D_
        "Statistics": {_x000D_
          "CreationDate": "2023-05-03T11:41:29.0473329+02:00",_x000D_
          "LastRefreshDate": "2020-07-21T15:14:28.0276866+02:00",_x000D_
          "TotalRefreshCount": 1,_x000D_
          "CustomInfo": {}_x000D_
        }_x000D_
      },_x000D_
      "98": {_x000D_
        "$type": "Inside.Core.Formula.Definition.DefinitionAC, Inside.Core.Formula",_x000D_
        "ID": 98,_x000D_
        "Results": [_x000D_
          [_x000D_
            0.0_x000D_
          ]_x000D_
        ],_x000D_
        "Statistics": {_x000D_
          "CreationDate": "2023-05-03T11:41:29.0473329+02:00",_x000D_
          "LastRefreshDate": "2020-07-21T15:14:28.1354279+02:00",_x000D_
          "TotalRefreshCount": 1,_x000D_
          "CustomInfo": {}_x000D_
        }_x000D_
      },_x000D_
      "99": {_x000D_
        "$type": "Inside.Core.Formula.Definition.DefinitionAC, Inside.Core.Formula",_x000D_
        "ID": 99,_x000D_
        "Results": [_x000D_
          [_x000D_
            -3084.41_x000D_
          ]_x000D_
        ],_x000D_
        "Statistics": {_x000D_
          "CreationDate": "2023-05-03T11:41:29.0473329+02:00",_x000D_
          "LastRefreshDate": "2020-07-21T15:14:28.2297504+02:00",_x000D_
          "TotalRefreshCount": 1,_x000D_
          "CustomInfo": {}_x000D_
        }_x000D_
      },_x000D_
      "100": {_x000D_
        "$type": "Inside.Core.Formula.Definition.DefinitionAC, Inside.Core.Formula",_x000D_
        "ID": 100,_x000D_
        "Results": [_x000D_
          [_x000D_
            0.0_x000D_
          ]_x000D_
        ],_x000D_
        "Statistics": {_x000D_
          "CreationDate": "2023-05-03T11:41:29.0473329+02:00",_x000D_
          "LastRefreshDate": "2020-07-21T15:14:28.3420835+02:00",_x000D_
          "TotalRefreshCount": 1,_x000D_
          "CustomInfo": {}_x000D_
        }_x000D_
      },_x000D_
      "101": {_x000D_
        "$type": "Inside.Core.Formula.Definition.DefinitionAC, Inside.Core.Formula",_x000D_
        "ID": 101,_x000D_
        "Results": [_x000D_
          [_x000D_
            0.0_x000D_
          ]_x000D_
        ],_x000D_
        "Statistics": {_x000D_
          "CreationDate": "2023-05-03T11:41:29.0473329+02:00",_x000D_
          "LastRefreshDate": "2020-07-21T15:14:56.3323307+02:00",_x000D_
          "TotalRefreshCount": 1,_x000D_
          "CustomInfo": {}_x000D_
        }_x000D_
      },_x000D_
      "102": {_x000D_
        "$type": "Inside.Core.Formula.Definition.DefinitionAC, Inside.Core.Formula",_x000D_
        "ID": 102,_x000D_
        "Results": [_x000D_
          [_x000D_
            0.0_x000D_
          ]_x000D_
        ],_x000D_
        "Statistics": {_x000D_
          "CreationDate": "2023-05-03T11:41:29.0473329+02:00",_x000D_
          "LastRefreshDate": "2020-07-21T15:15:01.6730405+02:00",_x000D_
          "TotalRefreshCount": 1,_x000D_
          "CustomInfo": {}_x000D_
        }_x000D_
      },_x000D_
      "103": {_x000D_
        "$type": "Inside.Core.Formula.Definition.DefinitionAC, Inside.Core.Formula",_x000D_
        "ID": 103,_x000D_
        "Results": [_x000D_
          [_x000D_
            0.0_x000D_
          ]_x000D_
        ],_x000D_
        "Statistics": {_x000D_
          "CreationDate": "2023-05-03T11:41:29.0473329+02:00",_x000D_
          "LastRefreshDate": "2020-07-21T15:15:01.7994038+02:00",_x000D_
          "TotalRefreshCount": 1,_x000D_
          "CustomInfo": {}_x000D_
        }_x000D_
      },_x000D_
      "104": {_x000D_
        "$type": "Inside.Core.Formula.Definition.DefinitionAC, Inside.Core.Formula",_x000D_
        "ID": 104,_x000D_
        "Results": [_x000D_
          [_x000D_
            2063166.6399999997_x000D_
          ]_x000D_
        ],_x000D_
        "Statistics": {_x000D_
          "CreationDate": "2023-05-03T11:41:29.0473329+02:00",_x000D_
          "LastRefreshDate": "2020-07-21T15:15:03.7105051+02:00",_x000D_
          "TotalRefreshCount": 1,_x000D_
          "CustomInfo": {}_x000D_
        }_x000D_
      },_x000D_
      "105": {_x000D_
        "$type": "Inside.Core.Formula.Definition.DefinitionAC, Inside.Core.Formula",_x000D_
        "ID": 105,_x000D_
        "Results": [_x000D_
          [_x000D_
            0.0_x000D_
          ]_x000D_
        ],_x000D_
        "Statistics": {_x000D_
          "CreationDate": "2023-05-03T11:41:29.0473329+02:00",_x000D_
          "LastRefreshDate": "2020-07-21T15:15:03.8082341+02:00",_x000D_
          "TotalRefreshCount": 1,_x000D_
          "CustomInfo": {}_x000D_
        }_x000D_
      },_x000D_
      "106": {_x000D_
        "$type": "Inside.Core.Formula.Definition.DefinitionAC, Inside.Core.Formula",_x000D_
        "ID": 106,_x000D_
        "Results": [_x000D_
          [_x000D_
            0.0_x000D_
          ]_x000D_
        ],_x000D_
        "Statistics": {_x000D_
          "CreationDate": "2023-05-03T11:41:29.0473329+02:00",_x000D_
          "LastRefreshDate": "2020-07-21T15:17:42.7032178+02:00",_x000D_
          "TotalRefreshCount": 1,_x000D_
          "CustomInfo": {}_x000D_
        }_x000D_
      },_x000D_
      "107": {_x000D_
        "$type": "Inside.Core.Formula.Definition.DefinitionAC, Inside.Core.Formula",_x000D_
        "ID": 107,_x000D_
        "Results": [_x000D_
          [_x000D_
            0.0_x000D_
          ]_x000D_
        ],_x000D_
        "Statistics": {_x000D_
          "CreationDate": "2023-05-03T11:41:29.0473329+02:00",_x000D_
          "LastRefreshDate": "2020-07-21T15:17:42.7311437+02:00",_x000D_
          "TotalRefreshCount": 1,_x000D_
          "CustomInfo": {}_x000D_
        }_x000D_
      },_x000D_
      "108": {_x000D_
        "$type": "Inside.Core.Formula.Definition.DefinitionAC, Inside.Core.Formula",_x000D_
        "ID": 108,_x000D_
        "Results": [_x000D_
          [_x000D_
            0.0_x000D_
          ]_x000D_
        ],_x000D_
        "Statistics": {_x000D_
          "CreationDate": "2023-05-03T11:41:29.0473329+02:00",_x000D_
          "LastRefreshDate": "2020-07-21T15:17:42.748099+02:00",_x000D_
          "TotalRefreshCount": 1,_x000D_
          "CustomInfo": {}_x000D_
        }_x000D_
      },_x000D_
      "109": {_x000D_
        "$type": "Inside.Core.Formula.Definition.DefinitionAC, Inside.Core.Formula",_x000D_
        "ID": 109,_x000D_
        "Results": [_x000D_
          [_x000D_
            0.0_x000D_
          ]_x000D_
        ],_x000D_
        "Statistics": {_x000D_
          "CreationDate": "2023-05-03T11:41:29.0473329+02:00",_x000D_
          "LastRefreshDate": "2020-07-21T15:17:42.7680452+02:00",_x000D_
          "TotalRefreshCount": 1,_x000D_
          "CustomInfo": {}_x000D_
        }_x000D_
      },_x000D_
      "110": {_x000D_
        "$type": "Inside.Core.Formula.Definition.DefinitionAC, Inside.Core.Formula",_x000D_
        "ID": 110,_x000D_
        "Results": [_x000D_
          [_x000D_
            0.0_x000D_
          ]_x000D_
        ],_x000D_
        "Statistics": {_x000D_
          "CreationDate": "2023-05-03T11:41:29.0473329+02:00",_x000D_
          "LastRefreshDate": "2020-07-21T15:17:42.785997+02:00",_x000D_
          "TotalRefreshCount": 1,_x000D_
          "CustomInfo": {}_x000D_
        }_x000D_
      },_x000D_
      "111": {_x000D_
        "$type": "Inside.Core.Formula.Definition.DefinitionAC, Inside.Core.Formula",_x000D_
        "ID": 111,_x000D_
        "Results": [_x000D_
          [_x000D_
            0.0_x000D_
          ]_x000D_
        ],_x000D_
        "Statistics": {_x000D_
          "CreationDate": "2023-05-03T11:41:29.0473329+02:00",_x000D_
          "LastRefreshDate": "2020-07-21T15:17:42.8049478+02:00",_x000D_
          "TotalRefreshCount": 1,_x000D_
          "CustomInfo": {}_x000D_
        }_x000D_
      },_x000D_
      "112": {_x000D_
        "$type": "Inside.Core.Formula.Definition.DefinitionAC, Inside.Core.Formula",_x000D_
        "ID": 112,_x000D_
        "Results": [_x000D_
          [_x000D_
            0.0_x000D_
          ]_x000D_
        ],_x000D_
        "Statistics": {_x000D_
          "CreationDate": "2023-05-03T11:41:29.0473329+02:00",_x000D_
          "LastRefreshDate": "2020-07-21T15:17:42.8348662+02:00",_x000D_
          "TotalRefreshCount": 1,_x000D_
          "CustomInfo": {}_x000D_
        }_x000D_
      },_x000D_
      "113": {_x000D_
        "$type": "Inside.Core.Formula.Definition.DefinitionAC, Inside.Core.Formula",_x000D_
        "ID": 113,_x000D_
        "Results": [_x000D_
          [_x000D_
            0.0_x000D_
          ]_x000D_
        ],_x000D_
        "Statistics": {_x000D_
          "CreationDate": "2023-05-03T11:41:29.0473329+02:00",_x000D_
          "LastRefreshDate": "2020-07-21T15:17:42.8488294+02:00",_x000D_
          "TotalRefreshCount": 1,_x000D_
          "CustomInfo": {}_x000D_
        }_x000D_
      },_x000D_
      "114": {_x000D_
        "$type": "Inside.Core.Formula.Definition.DefinitionAC, Inside.Core.Formula",_x000D_
        "ID": 114,_x000D_
        "Results": [_x000D_
          [_x000D_
            0.0_x000D_
          ]_x000D_
        ],_x000D_
        "Statistics": {_x000D_
          "CreationDate": "2023-05-03T11:41:29.0473329+02:00",_x000D_
          "LastRefreshDate": "2022-02-17T12:03:31.0281216+01:00",_x000D_
          "TotalRefreshCount": 5,_x000D_
          "CustomInfo": {}_x000D_
        }_x000D_
      },_x000D_
      "115": {_x000D_
        "$type": "Inside.Core.Formula.Definition.DefinitionAC, Inside.Core.Formula",_x000D_
        "ID": 115,_x000D_
        "Results": [_x000D_
          [_x000D_
            0.0_x000D_
          ]_x000D_
        ],_x000D_
        "Statistics": {_x000D_
          "CreationDate": "2023-05-03T11:41:29.0473329+02:00",_x000D_
          "LastRefreshDate": "2022-02-17T12:03:30.9573003+01:00",_x000D_
          "TotalRefreshCount": 5,_x000D_
          "CustomInfo": {}_x000D_
        }_x000D_
      },_x000D_
      "116": {_x000D_
        "$type": "Inside.Core.Formula.Definition.DefinitionAC, Inside.Core.Formula",_x000D_
        "ID": 116,_x000D_
        "Results": [_x000D_
          [_x000D_
            0.0_x000D_
          ]_x000D_
        ],_x000D_
        "Statistics": {_x000D_
          "CreationDate": "2023-05-03T11:41:29.0473329+02:00",_x000D_
          "LastRefreshDate": "2022-02-17T12:03:30.9782474+01:00",_x000D_
          "TotalRefreshCount": 5,_x000D_
          "CustomInfo": {}_x000D_
        }_x000D_
      },_x000D_
      "117": {_x000D_
        "$type": "Inside.Core.Formula.Definition.DefinitionAC, Inside.Core.Formula",_x000D_
        "ID": 117,_x000D_
        "Results": [_x000D_
          [_x000D_
            0.0_x000D_
          ]_x000D_
        ],_x000D_
        "Statistics": {_x000D_
          "CreationDate": "2023-05-03T11:41:29.0473329+02:00",_x000D_
          "LastRefreshDate": "2022-02-17T12:03:30.9992211+01:00",_x000D_
          "TotalRefreshCount": 5,_x000D_
          "CustomInfo": {}_x000D_
        }_x000D_
      },_x000D_
      "118": {_x000D_
        "$type": "Inside.Core.Formula.Definition.DefinitionAC, Inside.Core.Formula",_x000D_
        "ID": 118,_x000D_
        "Results": [_x000D_
          [_x000D_
            0.0_x000D_
          ]_x000D_
        ],_x000D_
        "Statistics": {_x000D_
          "CreationDate": "2023-05-03T11:41:29.0473329+02:00",_x000D_
          "LastRefreshDate": "2022-02-17T12:03:31.0191445+01:00",_x000D_
          "TotalRefreshCount": 5,_x000D_
          "CustomInfo": {}_x000D_
        }_x000D_
      },_x000D_
      "119": {_x000D_
        "$type": "Inside.Core.Formula.Definition.DefinitionAC, Inside.Core.Formula",_x000D_
        "ID": 119,_x000D_
        "Results": [_x000D_
          [_x000D_
            0.0_x000D_
          ]_x000D_
        ],_x000D_
        "Statistics": {_x000D_
          "CreationDate": "2023-05-03T11:41:29.0473329+02:00",_x000D_
          "LastRefreshDate": "2022-02-17T12:03:30.968271+01:00",_x000D_
          "TotalRefreshCount": 5,_x000D_
          "CustomInfo": {}_x000D_
        }_x000D_
      },_x000D_
      "120": {_x000D_
        "$type": "Inside.Core.Formula.Definition.DefinitionAC, Inside.Core.Formula",_x000D_
        "ID": 120,_x000D_
        "Results": [_x000D_
          [_x000D_
            0.0_x000D_
          ]_x000D_
        ],_x000D_
        "Statistics": {_x000D_
          "CreationDate": "2023-05-03T11:41:29.0473329+02:00",_x000D_
          "LastRefreshDate": "2022-02-17T12:03:30.9882281+01:00",_x000D_
          "TotalRefreshCount": 5,_x000D_
          "CustomInfo": {}_x000D_
        }_x000D_
      },_x000D_
      "121": {_x000D_
        "$type": "Inside.Core.Formula.Definition.DefinitionAC, Inside.Core.Formula",_x000D_
        "ID": 121,_x000D_
        "Results": [_x000D_
          [_x000D_
            0.0_x000D_
          ]_x000D_
        ],_x000D_
        "Statistics": {_x000D_
          "CreationDate": "2023-05-03T11:41:29.0473329+02:00",_x000D_
          "LastRefreshDate": "2022-02-17T12:03:31.0081974+01:00",_x000D_
          "TotalRefreshCount": 5,_x000D_
          "CustomInfo": {}_x000D_
        }_x000D_
      },_x000D_
      "122": {_x000D_
        "$type": "Inside.Core.Formula.Definition.DefinitionAC, Inside.Core.Formula",_x000D_
        "ID": 122,_x000D_
        "Results": [_x000D_
          [_x000D_
            0.0_x000D_
          ]_x000D_
        ],_x000D_
        "Statistics": {_x000D_
          "CreationDate": "2023-05-03T11:41:29.0473329+02:00",_x000D_
          "LastRefreshDate": "2022-02-17T12:04:33.8141021+01:00",_x000D_
          "TotalRefreshCount": 9,_x000D_
          "CustomInfo": {}_x000D_
        }_x000D_
      },_x000D_
      "123": {_x000D_
        "$type": "Inside.Core.Formula.Definition.DefinitionAC, Inside.Core.Formula",_x000D_
        "ID": 123,_x000D_
        "Results": [_x000D_
          [_x000D_
            0.0_x000D_
          ]_x000D_
        ],_x000D_
        "Statistics": {_x000D_
          "CreationDate": "2023-05-03T11:41:29.0473329+02:00",_x000D_
          "LastRefreshDate": "2022-02-17T12:04:33.7841844+01:00",_x000D_
          "TotalRefreshCount": 9,_x000D_
          "CustomInfo": {}_x000D_
        }_x000D_
      },_x000D_
      "124": {_x000D_
        "$type": "Inside.Core.Formula.Definition.DefinitionAC, Inside.Core.Formula",_x000D_
        "ID": 124,_x000D_
        "Results": [_x000D_
          [_x000D_
            0.0_x000D_
          ]_x000D_
        ],_x000D_
        "Statistics": {_x000D_
          "CreationDate": "2023-05-03T11:41:29.0473329+02:00",_x000D_
          "LastRefreshDate": "2022-02-17T12:04:33.8270677+01:00",_x000D_
          "TotalRefreshCount": 9,_x000D_
          "CustomInfo": {}_x000D_
        }_x000D_
      },_x000D_
      "125": {_x000D_
        "$type": "Inside.Core.Formula.Definition.DefinitionAC, Inside.Core.Formula",_x000D_
        "ID": 125,_x000D_
        "Results": [_x000D_
          [_x000D_
            0.0_x000D_
          ]_x000D_
        ],_x000D_
        "Statistics": {_x000D_
          "CreationDate": "2023-05-03T11:41:29.0473329+02:00",_x000D_
          "LastRefreshDate": "2022-02-17T12:04:33.863943+01:00",_x000D_
          "TotalRefreshCount": 9,_x000D_
          "CustomInfo": {}_x000D_
        }_x000D_
      },_x000D_
      "126": {_x000D_
        "$type": "Inside.Core.Formula.Definition.DefinitionAC, Inside.Core.Formula",_x000D_
        "ID": 126,_x000D_
        "Results": [_x000D_
          [_x000D_
            0.0_x000D_
          ]_x000D_
        ],_x000D_
        "Statistics": {_x000D_
          "CreationDate": "2023-05-03T11:41:29.0473329+02:00",_x000D_
          "LastRefreshDate": "2022-02-17T12:04:33.8509776+01:00",_x000D_
          "TotalRefreshCount": 9,_x000D_
          "CustomInfo": {}_x000D_
        }_x000D_
      },_x000D_
      "127": {_x000D_
        "$type": "Inside.Core.Formula.Definition.DefinitionAC, Inside.Core.Formula",_x000D_
        "ID": 127,_x000D_
        "Results": [_x000D_
          [_x000D_
            0.0_x000D_
          ]_x000D_
        ],_x000D_
        "Statistics": {_x000D_
          "CreationDate": "2023-05-03T11:41:29.0473329+02:00",_x000D_
          "LastRefreshDate": "2022-02-17T12:04:33.7981191+01:00",_x000D_
          "TotalRefreshCount": 9,_x000D_
          "CustomInfo": {}_x000D_
        }_x000D_
      },_x000D_
      "128": {_x000D_
        "$type": "Inside.Core.Formula.Definition.DefinitionAC, Inside.Core.Formula",_x000D_
        "ID": 128,_x000D_
        "Results": [_x000D_
          [_x000D_
            0.0_x000D_
          ]_x000D_
        ],_x000D_
        "Statistics": {_x000D_
          "CreationDate": "2023-05-03T11:41:29.0473329+02:00",_x000D_
          "LastRefreshDate": "2022-02-17T12:04:33.8390123+01:00",_x000D_
          "TotalRefreshCount": 9,_x000D_
          "CustomInfo": {}_x000D_
        }_x000D_
      },_x000D_
      "129": {_x000D_
        "$type": "Inside.Core.Formula.Definition.DefinitionAC, Inside.Core.Formula",_x000D_
        "ID": 129,_x000D_
        "Results": [_x000D_
          [_x000D_
            0.0_x000D_
          ]_x000D_
        ],_x000D_
        "Statistics": {_x000D_
          "CreationDate": "2023-05-03T11:41:29.0473329+02:00",_x000D_
          "LastRefreshDate": "2022-02-17T12:04:33.8759387+01:00",_x000D_
          "TotalRefreshCount": 9,_x000D_
          "CustomInfo": {}_x000D_
        }_x000D_
      },_x000D_
      "130": {_x000D_
        "$type": "Inside.Core.Formula.Definition.DefinitionAC, Inside.Core.Formula",_x000D_
        "ID": 130,_x000D_
        "Results": [_x000D_
          [_x000D_
            0.0_x000D_
          ]_x000D_
        ],_x000D_
        "Statistics": {_x000D_
          "CreationDate": "2023-05-03T11:41:29.0473329+02:00",_x000D_
          "LastRefreshDate": "2022-02-17T12:03:46.6489993+01:00",_x000D_
          "TotalRefreshCount": 7,_x000D_
          "CustomInfo": {}_x000D_
        }_x000D_
      },_x000D_
      "131": {_x000D_
        "$type": "Inside.Core.Formula.Definition.DefinitionAC, Inside.Core.Formula",_x000D_
        "ID": 131,_x000D_
        "Results": [_x000D_
          [_x000D_
            0.0_x000D_
          ]_x000D_
        ],_x000D_
        "Statistics": {_x000D_
          "CreationDate": "2023-05-03T11:41:29.0473329+02:00",_x000D_
          "LastRefreshDate": "2022-02-17T12:03:46.500395+01:00",_x000D_
          "TotalRefreshCount": 7,_x000D_
          "CustomInfo": {}_x000D_
        }_x000D_
      },_x000D_
      "132": {_x000D_
        "$type": "Inside.Core.Formula.Definition.DefinitionAC, Inside.Core.Formula",_x000D_
        "ID": 132,_x000D_
        "Results": [_x000D_
          [_x000D_
            0.0_x000D_
          ]_x000D_
        ],_x000D_
        "Statistics": {_x000D_
          "CreationDate": "2023-05-03T11:41:29.0473329+02:00",_x000D_
          "LastRefreshDate": "2022-02-17T12:03:46.5701827+01:00",_x000D_
          "TotalRefreshCount": 7,_x000D_
          "CustomInfo": {}_x000D_
        }_x000D_
      },_x000D_
      "133": {_x000D_
        "$type": "Inside.Core.Formula.Definition.DefinitionAC, Inside.Core.Formula",_x000D_
        "ID": 133,_x000D_
        "Results": [_x000D_
          [_x000D_
            0.0_x000D_
          ]_x000D_
        ],_x000D_
        "Statistics": {_x000D_
          "CreationDate": "2023-05-03T11:41:29.0473329+02:00",_x000D_
          "LastRefreshDate": "2022-02-17T12:03:46.6230425+01:00",_x000D_
          "TotalRefreshCount": 7,_x000D_
          "CustomInfo": {}_x000D_
        }_x000D_
      },_x000D_
      "134": {_x000D_
        "$type": "Inside.Core.Formula.Definition.DefinitionAC, Inside.Core.For</t>
  </si>
  <si>
    <t xml:space="preserve">mula",_x000D_
        "ID": 134,_x000D_
        "Results": [_x000D_
          [_x000D_
            0.0_x000D_
          ]_x000D_
        ],_x000D_
        "Statistics": {_x000D_
          "CreationDate": "2023-05-03T11:41:29.0473329+02:00",_x000D_
          "LastRefreshDate": "2022-02-17T12:03:46.5382681+01:00",_x000D_
          "TotalRefreshCount": 7,_x000D_
          "CustomInfo": {}_x000D_
        }_x000D_
      },_x000D_
      "135": {_x000D_
        "$type": "Inside.Core.Formula.Definition.DefinitionAC, Inside.Core.Formula",_x000D_
        "ID": 135,_x000D_
        "Results": [_x000D_
          [_x000D_
            0.0_x000D_
          ]_x000D_
        ],_x000D_
        "Statistics": {_x000D_
          "CreationDate": "2023-05-03T11:41:29.0473329+02:00",_x000D_
          "LastRefreshDate": "2022-02-17T12:03:46.5163518+01:00",_x000D_
          "TotalRefreshCount": 7,_x000D_
          "CustomInfo": {}_x000D_
        }_x000D_
      },_x000D_
      "136": {_x000D_
        "$type": "Inside.Core.Formula.Definition.DefinitionAC, Inside.Core.Formula",_x000D_
        "ID": 136,_x000D_
        "Results": [_x000D_
          [_x000D_
            0.0_x000D_
          ]_x000D_
        ],_x000D_
        "Statistics": {_x000D_
          "CreationDate": "2023-05-03T11:41:29.0473329+02:00",_x000D_
          "LastRefreshDate": "2022-02-17T12:03:46.5821507+01:00",_x000D_
          "TotalRefreshCount": 7,_x000D_
          "CustomInfo": {}_x000D_
        }_x000D_
      },_x000D_
      "137": {_x000D_
        "$type": "Inside.Core.Formula.Definition.DefinitionAC, Inside.Core.Formula",_x000D_
        "ID": 137,_x000D_
        "Results": [_x000D_
          [_x000D_
            0.0_x000D_
          ]_x000D_
        ],_x000D_
        "Statistics": {_x000D_
          "CreationDate": "2023-05-03T11:41:29.0473329+02:00",_x000D_
          "LastRefreshDate": "2022-02-17T12:03:46.6360071+01:00",_x000D_
          "TotalRefreshCount": 7,_x000D_
          "CustomInfo": {}_x000D_
        }_x000D_
      },_x000D_
      "138": {_x000D_
        "$type": "Inside.Core.Formula.Definition.DefinitionAC, Inside.Core.Formula",_x000D_
        "ID": 138,_x000D_
        "Results": [_x000D_
          [_x000D_
            0.0_x000D_
          ]_x000D_
        ],_x000D_
        "Statistics": {_x000D_
          "CreationDate": "2023-05-03T11:41:29.0473329+02:00",_x000D_
          "LastRefreshDate": "2022-02-17T12:04:54.2393086+01:00",_x000D_
          "TotalRefreshCount": 9,_x000D_
          "CustomInfo": {}_x000D_
        }_x000D_
      },_x000D_
      "139": {_x000D_
        "$type": "Inside.Core.Formula.Definition.DefinitionAC, Inside.Core.Formula",_x000D_
        "ID": 139,_x000D_
        "Results": [_x000D_
          [_x000D_
            0.0_x000D_
          ]_x000D_
        ],_x000D_
        "Statistics": {_x000D_
          "CreationDate": "2023-05-03T11:41:29.0473329+02:00",_x000D_
          "LastRefreshDate": "2022-02-17T12:04:54.1764787+01:00",_x000D_
          "TotalRefreshCount": 9,_x000D_
          "CustomInfo": {}_x000D_
        }_x000D_
      },_x000D_
      "140": {_x000D_
        "$type": "Inside.Core.Formula.Definition.DefinitionAC, Inside.Core.Formula",_x000D_
        "ID": 140,_x000D_
        "Results": [_x000D_
          [_x000D_
            0.0_x000D_
          ]_x000D_
        ],_x000D_
        "Statistics": {_x000D_
          "CreationDate": "2023-05-03T11:41:29.0473329+02:00",_x000D_
          "LastRefreshDate": "2022-02-17T12:04:54.2153722+01:00",_x000D_
          "TotalRefreshCount": 9,_x000D_
          "CustomInfo": {}_x000D_
        }_x000D_
      },_x000D_
      "141": {_x000D_
        "$type": "Inside.Core.Formula.Definition.DefinitionAC, Inside.Core.Formula",_x000D_
        "ID": 141,_x000D_
        "Results": [_x000D_
          [_x000D_
            0.0_x000D_
          ]_x000D_
        ],_x000D_
        "Statistics": {_x000D_
          "CreationDate": "2023-05-03T11:41:29.0473329+02:00",_x000D_
          "LastRefreshDate": "2022-02-17T12:04:54.2513038+01:00",_x000D_
          "TotalRefreshCount": 9,_x000D_
          "CustomInfo": {}_x000D_
        }_x000D_
      },_x000D_
      "142": {_x000D_
        "$type": "Inside.Core.Formula.Definition.DefinitionAC, Inside.Core.Formula",_x000D_
        "ID": 142,_x000D_
        "Results": [_x000D_
          [_x000D_
            0.0_x000D_
          ]_x000D_
        ],_x000D_
        "Statistics": {_x000D_
          "CreationDate": "2023-05-03T11:41:29.0473329+02:00",_x000D_
          "LastRefreshDate": "2022-02-17T12:04:54.2044018+01:00",_x000D_
          "TotalRefreshCount": 9,_x000D_
          "CustomInfo": {}_x000D_
        }_x000D_
      },_x000D_
      "143": {_x000D_
        "$type": "Inside.Core.Formula.Definition.DefinitionAC, Inside.Core.Formula",_x000D_
        "ID": 143,_x000D_
        "Results": [_x000D_
          [_x000D_
            0.0_x000D_
          ]_x000D_
        ],_x000D_
        "Statistics": {_x000D_
          "CreationDate": "2023-05-03T11:41:29.0473329+02:00",_x000D_
          "LastRefreshDate": "2022-02-17T12:04:54.1904417+01:00",_x000D_
          "TotalRefreshCount": 9,_x000D_
          "CustomInfo": {}_x000D_
        }_x000D_
      },_x000D_
      "144": {_x000D_
        "$type": "Inside.Core.Formula.Definition.DefinitionAC, Inside.Core.Formula",_x000D_
        "ID": 144,_x000D_
        "Results": [_x000D_
          [_x000D_
            0.0_x000D_
          ]_x000D_
        ],_x000D_
        "Statistics": {_x000D_
          "CreationDate": "2023-05-03T11:41:29.0473329+02:00",_x000D_
          "LastRefreshDate": "2022-02-17T12:04:54.2273401+01:00",_x000D_
          "TotalRefreshCount": 9,_x000D_
          "CustomInfo": {}_x000D_
        }_x000D_
      },_x000D_
      "145": {_x000D_
        "$type": "Inside.Core.Formula.Definition.DefinitionAC, Inside.Core.Formula",_x000D_
        "ID": 145,_x000D_
        "Results": [_x000D_
          [_x000D_
            0.0_x000D_
          ]_x000D_
        ],_x000D_
        "Statistics": {_x000D_
          "CreationDate": "2023-05-03T11:41:29.0473329+02:00",_x000D_
          "LastRefreshDate": "2022-02-17T12:04:54.2632743+01:00",_x000D_
          "TotalRefreshCount": 9,_x000D_
          "CustomInfo": {}_x000D_
        }_x000D_
      },_x000D_
      "146": {_x000D_
        "$type": "Inside.Core.Formula.Definition.DefinitionAC, Inside.Core.Formula",_x000D_
        "ID": 146,_x000D_
        "Results": [_x000D_
          [_x000D_
            0.0_x000D_
          ]_x000D_
        ],_x000D_
        "Statistics": {_x000D_
          "CreationDate": "2023-05-03T11:41:29.0473329+02:00",_x000D_
          "LastRefreshDate": "2022-02-17T12:05:13.8367489+01:00",_x000D_
          "TotalRefreshCount": 9,_x000D_
          "CustomInfo": {}_x000D_
        }_x000D_
      },_x000D_
      "147": {_x000D_
        "$type": "Inside.Core.Formula.Definition.DefinitionAC, Inside.Core.Formula",_x000D_
        "ID": 147,_x000D_
        "Results": [_x000D_
          [_x000D_
            0.0_x000D_
          ]_x000D_
        ],_x000D_
        "Statistics": {_x000D_
          "CreationDate": "2023-05-03T11:41:29.0473329+02:00",_x000D_
          "LastRefreshDate": "2022-02-17T12:05:13.7420038+01:00",_x000D_
          "TotalRefreshCount": 9,_x000D_
          "CustomInfo": {}_x000D_
        }_x000D_
      },_x000D_
      "148": {_x000D_
        "$type": "Inside.Core.Formula.Definition.DefinitionAC, Inside.Core.Formula",_x000D_
        "ID": 148,_x000D_
        "Results": [_x000D_
          [_x000D_
            0.0_x000D_
          ]_x000D_
        ],_x000D_
        "Statistics": {_x000D_
          "CreationDate": "2023-05-03T11:41:29.0473329+02:00",_x000D_
          "LastRefreshDate": "2022-02-17T12:05:13.7749391+01:00",_x000D_
          "TotalRefreshCount": 9,_x000D_
          "CustomInfo": {}_x000D_
        }_x000D_
      },_x000D_
      "149": {_x000D_
        "$type": "Inside.Core.Formula.Definition.DefinitionAC, Inside.Core.Formula",_x000D_
        "ID": 149,_x000D_
        "Results": [_x000D_
          [_x000D_
            0.0_x000D_
          ]_x000D_
        ],_x000D_
        "Statistics": {_x000D_
          "CreationDate": "2023-05-03T11:41:29.0473329+02:00",_x000D_
          "LastRefreshDate": "2022-02-17T12:05:13.8128383+01:00",_x000D_
          "TotalRefreshCount": 9,_x000D_
          "CustomInfo": {}_x000D_
        }_x000D_
      },_x000D_
      "150": {_x000D_
        "$type": "Inside.Core.Formula.Definition.DefinitionAC, Inside.Core.Formula",_x000D_
        "ID": 150,_x000D_
        "Results": [_x000D_
          [_x000D_
            0.0_x000D_
          ]_x000D_
        ],_x000D_
        "Statistics": {_x000D_
          "CreationDate": "2023-05-03T11:41:29.0473329+02:00",_x000D_
          "LastRefreshDate": "2022-02-17T12:05:13.8008707+01:00",_x000D_
          "TotalRefreshCount": 9,_x000D_
          "CustomInfo": {}_x000D_
        }_x000D_
      },_x000D_
      "151": {_x000D_
        "$type": "Inside.Core.Formula.Definition.DefinitionAC, Inside.Core.Formula",_x000D_
        "ID": 151,_x000D_
        "Results": [_x000D_
          [_x000D_
            0.0_x000D_
          ]_x000D_
        ],_x000D_
        "Statistics": {_x000D_
          "CreationDate": "2023-05-03T11:41:29.0473329+02:00",_x000D_
          "LastRefreshDate": "2022-02-17T12:05:13.7629741+01:00",_x000D_
          "TotalRefreshCount": 9,_x000D_
          "CustomInfo": {}_x000D_
        }_x000D_
      },_x000D_
      "152": {_x000D_
        "$type": "Inside.Core.Formula.Definition.DefinitionAC, Inside.Core.Formula",_x000D_
        "ID": 152,_x000D_
        "Results": [_x000D_
          [_x000D_
            0.0_x000D_
          ]_x000D_
        ],_x000D_
        "Statistics": {_x000D_
          "CreationDate": "2023-05-03T11:41:29.0473329+02:00",_x000D_
          "LastRefreshDate": "2022-02-17T12:05:13.7878823+01:00",_x000D_
          "TotalRefreshCount": 9,_x000D_
          "CustomInfo": {}_x000D_
        }_x000D_
      },_x000D_
      "153": {_x000D_
        "$type": "Inside.Core.Formula.Definition.DefinitionAC, Inside.Core.Formula",_x000D_
        "ID": 153,_x000D_
        "Results": [_x000D_
          [_x000D_
            0.0_x000D_
          ]_x000D_
        ],_x000D_
        "Statistics": {_x000D_
          "CreationDate": "2023-05-03T11:41:29.0473329+02:00",_x000D_
          "LastRefreshDate": "2022-02-17T12:05:13.8248087+01:00",_x000D_
          "TotalRefreshCount": 9,_x000D_
          "CustomInfo": {}_x000D_
        }_x000D_
      },_x000D_
      "154": {_x000D_
        "$type": "Inside.Core.Formula.Definition.DefinitionAC, Inside.Core.Formula",_x000D_
        "ID": 154,_x000D_
        "Results": [_x000D_
          [_x000D_
            0.0_x000D_
          ]_x000D_
        ],_x000D_
        "Statistics": {_x000D_
          "CreationDate": "2023-05-03T11:41:29.0473329+02:00",_x000D_
          "LastRefreshDate": "2022-02-17T12:03:46.7508379+01:00",_x000D_
          "TotalRefreshCount": 7,_x000D_
          "CustomInfo": {}_x000D_
        }_x000D_
      },_x000D_
      "155": {_x000D_
        "$type": "Inside.Core.Formula.Definition.DefinitionAC, Inside.Core.Formula",_x000D_
        "ID": 155,_x000D_
        "Results": [_x000D_
          [_x000D_
            0.0_x000D_
          ]_x000D_
        ],_x000D_
        "Statistics": {_x000D_
          "CreationDate": "2023-05-03T11:41:29.0473329+02:00",_x000D_
          "LastRefreshDate": "2022-02-17T12:03:46.717926+01:00",_x000D_
          "TotalRefreshCount": 7,_x000D_
          "CustomInfo": {}_x000D_
        }_x000D_
      },_x000D_
      "156": {_x000D_
        "$type": "Inside.Core.Formula.Definition.DefinitionAC, Inside.Core.Formula",_x000D_
        "ID": 156,_x000D_
        "Results": [_x000D_
          [_x000D_
            0.0_x000D_
          ]_x000D_
        ],_x000D_
        "Statistics": {_x000D_
          "CreationDate": "2023-05-03T11:41:29.0473329+02:00",_x000D_
          "LastRefreshDate": "2022-02-17T12:03:46.8017023+01:00",_x000D_
          "TotalRefreshCount": 7,_x000D_
          "CustomInfo": {}_x000D_
        }_x000D_
      },_x000D_
      "157": {_x000D_
        "$type": "Inside.Core.Formula.Definition.DefinitionAC, Inside.Core.Formula",_x000D_
        "ID": 157,_x000D_
        "Results": [_x000D_
          [_x000D_
            0.0_x000D_
          ]_x000D_
        ],_x000D_
        "Statistics": {_x000D_
          "CreationDate": "2023-05-03T11:41:29.0473329+02:00",_x000D_
          "LastRefreshDate": "2022-02-17T12:03:46.9074205+01:00",_x000D_
          "TotalRefreshCount": 7,_x000D_
          "CustomInfo": {}_x000D_
        }_x000D_
      },_x000D_
      "158": {_x000D_
        "$type": "Inside.Core.Formula.Definition.DefinitionAC, Inside.Core.Formula",_x000D_
        "ID": 158,_x000D_
        "Results": [_x000D_
          [_x000D_
            0.0_x000D_
          ]_x000D_
        ],_x000D_
        "Statistics": {_x000D_
          "CreationDate": "2023-05-03T11:41:29.0473329+02:00",_x000D_
          "LastRefreshDate": "2022-02-17T12:03:46.8525666+01:00",_x000D_
          "TotalRefreshCount": 7,_x000D_
          "CustomInfo": {}_x000D_
        }_x000D_
      },_x000D_
      "159": {_x000D_
        "$type": "Inside.Core.Formula.Definition.DefinitionAC, Inside.Core.Formula",_x000D_
        "ID": 159,_x000D_
        "Results": [_x000D_
          [_x000D_
            0.0_x000D_
          ]_x000D_
        ],_x000D_
        "Statistics": {_x000D_
          "CreationDate": "2023-05-03T11:41:29.0473329+02:00",_x000D_
          "LastRefreshDate": "2022-02-17T12:03:46.7298939+01:00",_x000D_
          "TotalRefreshCount": 7,_x000D_
          "CustomInfo": {}_x000D_
        }_x000D_
      },_x000D_
      "160": {_x000D_
        "$type": "Inside.Core.Formula.Definition.DefinitionAC, Inside.Core.Formula",_x000D_
        "ID": 160,_x000D_
        "Results": [_x000D_
          [_x000D_
            0.0_x000D_
          ]_x000D_
        ],_x000D_
        "Statistics": {_x000D_
          "CreationDate": "2023-05-03T11:41:29.0473329+02:00",_x000D_
          "LastRefreshDate": "2022-02-17T12:03:46.8136698+01:00",_x000D_
          "TotalRefreshCount": 7,_x000D_
          "CustomInfo": {}_x000D_
        }_x000D_
      },_x000D_
      "161": {_x000D_
        "$type": "Inside.Core.Formula.Definition.DefinitionAC, Inside.Core.Formula",_x000D_
        "ID": 161,_x000D_
        "Results": [_x000D_
          [_x000D_
            0.0_x000D_
          ]_x000D_
        ],_x000D_
        "Statistics": {_x000D_
          "CreationDate": "2023-05-03T11:41:29.0473329+02:00",_x000D_
          "LastRefreshDate": "2022-02-17T12:03:46.9193888+01:00",_x000D_
          "TotalRefreshCount": 7,_x000D_
          "CustomInfo": {}_x000D_
        }_x000D_
      },_x000D_
      "162": {_x000D_
        "$type": "Inside.Core.Formula.Definition.DefinitionAC, Inside.Core.Formula",_x000D_
        "ID": 162,_x000D_
        "Results": [_x000D_
          [_x000D_
            0.0_x000D_
          ]_x000D_
        ],_x000D_
        "Statistics": {_x000D_
          "CreationDate": "2023-05-03T11:41:29.0473329+02:00",_x000D_
          "LastRefreshDate": "2022-02-17T12:01:18.6097528+01:00",_x000D_
          "TotalRefreshCount": 3,_x000D_
          "CustomInfo": {}_x000D_
        }_x000D_
      },_x000D_
      "163": {_x000D_
        "$type": "Inside.Core.Formula.Definition.DefinitionAC, Inside.Core.Formula",_x000D_
        "ID": 163,_x000D_
        "Results": [_x000D_
          [_x000D_
            0.0_x000D_
          ]_x000D_
        ],_x000D_
        "Statistics": {_x000D_
          "CreationDate": "2023-05-03T11:41:29.0473329+02:00",_x000D_
          "LastRefreshDate": "2022-02-17T12:01:18.5479203+01:00",_x000D_
          "TotalRefreshCount": 3,_x000D_
          "CustomInfo": {}_x000D_
        }_x000D_
      },_x000D_
      "164": {_x000D_
        "$type": "Inside.Core.Formula.Definition.DefinitionAC, Inside.Core.Formula",_x000D_
        "ID": 164,_x000D_
        "Results": [_x000D_
          [_x000D_
            0.0_x000D_
          ]_x000D_
        ],_x000D_
        "Statistics": {_x000D_
          "CreationDate": "2023-05-03T11:41:29.0473329+02:00",_x000D_
          "LastRefreshDate": "2022-02-17T12:01:18.4691543+01:00",_x000D_
          "TotalRefreshCount": 3,_x000D_
          "CustomInfo": {}_x000D_
        }_x000D_
      },_x000D_
      "165": {_x000D_
        "$type": "Inside.Core.Formula.Definition.DefinitionAC, Inside.Core.Formula",_x000D_
        "ID": 165,_x000D_
        "Results": [_x000D_
          [_x000D_
            0.0_x000D_
          ]_x000D_
        ],_x000D_
        "Statistics": {_x000D_
          "CreationDate": "2023-05-03T11:41:29.0473329+02:00",_x000D_
          "LastRefreshDate": "2022-02-17T12:01:18.5608863+01:00",_x000D_
          "TotalRefreshCount": 3,_x000D_
          "CustomInfo": {}_x000D_
        }_x000D_
      },_x000D_
      "166": {_x000D_
        "$type": "Inside.Core.Formula.Definition.DefinitionAC, Inside.Core.Formula",_x000D_
        "ID": 166,_x000D_
        "Results": [_x000D_
          [_x000D_
            0.0_x000D_
          ]_x000D_
        ],_x000D_
        "Statistics": {_x000D_
          "CreationDate": "2023-05-03T11:41:29.0473329+02:00",_x000D_
          "LastRefreshDate": "2022-02-17T12:01:18.5977874+01:00",_x000D_
          "TotalRefreshCount": 3,_x000D_
          "CustomInfo": {}_x000D_
        }_x000D_
      },_x000D_
      "167": {_x000D_
        "$type": "Inside.Core.Formula.Definition.DefinitionAC, Inside.Core.Formula",_x000D_
        "ID": 167,_x000D_
        "Results": [_x000D_
          [_x000D_
            0.0_x000D_
          ]_x000D_
        ],_x000D_
        "Statistics": {_x000D_
          "CreationDate": "2023-05-03T11:41:29.0473329+02:00",_x000D_
          "LastRefreshDate": "2022-02-17T12:01:18.5190225+01:00",_x000D_
          "TotalRefreshCount": 3,_x000D_
          "CustomInfo": {}_x000D_
        }_x000D_
      },_x000D_
      "168": {_x000D_
        "$type": "Inside.Core.Formula.Definition.DefinitionAC, Inside.Core.Formula",_x000D_
        "ID": 168,_x000D_
        "Results": [_x000D_
          [_x000D_
            0.0_x000D_
          ]_x000D_
        ],_x000D_
        "Statistics": {_x000D_
          "CreationDate": "2023-05-03T11:41:29.0473329+02:00",_x000D_
          "LastRefreshDate": "2022-02-17T12:01:18.4571867+01:00",_x000D_
          "TotalRefreshCount": 3,_x000D_
          "CustomInfo": {}_x000D_
        }_x000D_
      },_x000D_
      "169": {_x000D_
        "$type": "Inside.Core.Formula.Definition.DefinitionAC, Inside.Core.Formula",_x000D_
        "ID": 169,_x000D_
        "Results": [_x000D_
          [_x000D_
            0.0_x000D_
          ]_x000D_
        ],_x000D_
        "Statistics": {_x000D_
          "CreationDate": "2023-05-03T11:41:29.0473329+02:00",_x000D_
          "LastRefreshDate": "2022-02-17T12:01:18.4811005+01:00",_x000D_
          "TotalRefreshCount": 3,_x000D_
          "CustomInfo": {}_x000D_
        }_x000D_
      },_x000D_
      "170": {_x000D_
        "$type": "Inside.Core.Formula.Definition.DefinitionAC, Inside.Core.Formula",_x000D_
        "ID": 170,_x000D_
        "Results": [_x000D_
          [_x000D_
            -43703.29_x000D_
          ]_x000D_
        ],_x000D_
        "Statistics": {_x000D_
          "CreationDate": "2023-05-03T11:41:29.0473329+02:00",_x000D_
          "LastRefreshDate": "2022-04-25T10:13:25.3291714+02:00",_x000D_
          "TotalRefreshCount": 8,_x000D_
          "CustomInfo": {}_x000D_
        }_x000D_
      },_x000D_
      "171": {_x000D_
        "$type": "Inside.Core.Formula.Definition.DefinitionAC, Inside.Core.Formula",_x000D_
        "ID": 171,_x000D_
        "Results": [_x000D_
          [_x000D_
            4432685.2399999993_x000D_
          ]_x000D_
        ],_x000D_
        "Statistics": {_x000D_
          "CreationDate": "2023-05-03T11:41:29.0473329+02:00",_x000D_
          "LastRefreshDate": "2022-04-25T10:13:25.2974183+02:00",_x000D_
          "TotalRefreshCount": 8,_x000D_
          "CustomInfo": {}_x000D_
        }_x000D_
      },_x000D_
      "172": {_x000D_
        "$type": "Inside.Core.Formula.Definition.DefinitionAC, Inside.Core.Formula",_x000D_
        "ID": 172,_x000D_
        "Results": [_x000D_
          [_x000D_
            0.0_x000D_
          ]_x000D_
        ],_x000D_
        "Statistics": {_x000D_
          "CreationDate": "2023-05-03T11:41:29.0473329+02:00",_x000D_
          "LastRefreshDate": "2022-04-25T10:13:25.3231879+02:00",_x000D_
          "TotalRefreshCount": 8,_x000D_
          "CustomInfo": {}_x000D_
        }_x000D_
      },_x000D_
      "173": {_x000D_
        "$type": "Inside.Core.Formula.Definition.DefinitionAC, Inside.Core.Formula",_x000D_
        "ID": 173,_x000D_
        "Results": [_x000D_
          [_x000D_
            0.0_x000D_
          ]_x000D_
        ],_x000D_
        "Statistics": {_x000D_
          "CreationDate": "2023-05-03T11:41:29.0473329+02:00",_x000D_
          "LastRefreshDate": "2022-04-25T10:13:25.2824588+02:00",_x000D_
          "TotalRefreshCount": 8,_x000D_
          "CustomInfo": {}_x000D_
        }_x000D_
      },_x000D_
      "174": {_x000D_
        "$type": "Inside.Core.Formula.Definition.DefinitionAC, Inside.Core.Formula",_x000D_
        "ID": 174,_x000D_
        "Results": [_x000D_
          [_x000D_
            0.0_x000D_
          ]_x000D_
        ],_x000D_
        "Statistics": {_x000D_
          "CreationDate": "2023-05-03T11:41:29.0473329+02:00",_x000D_
          "LastRefreshDate": "2022-04-25T10:13:25.3311661+02:00",_x000D_
          "TotalRefreshCount": 8,_x000D_
          "CustomInfo": {}_x000D_
        }_x000D_
      },_x000D_
      "175": {_x000D_
        "$type": "Inside.Core.Formula.Definition.DefinitionAC, Inside.Core.Formula",_x000D_
        "ID": 175,_x000D_
        "Results": [_x000D_
          [_x000D_
            4432685.2399999993_x000D_
          ]_x000D_
        ],_x000D_
        "Statistics": {_x000D_
          "CreationDate": "2023-05-03T11:41:29.0473329+02:00",_x000D_
          "LastRefreshDate": "2022-04-25T10:13:25.3774405+02:00",_x000D_
          "TotalRefreshCount": 9,_x000D_
          "CustomInfo": {}_x000D_
        }_x000D_
      },_x000D_
      "176": {_x000D_
        "$type": "Inside.Core.Formula.Definition.DefinitionAC, Inside.Core.Formula",_x000D_
        "ID": 176,_x000D_
        "Results": [_x000D_
          [_x000D_
            -43703.29_x000D_
          ]_x000D_
        ],_x000D_
        "Statistics": {_x000D_
          "CreationDate": "2023-05-03T11:41:29.0483394+02:00",_x000D_
          "LastRefreshDate": "2022-04-25T10:13:25.2484415+02:00",_x000D_
          "TotalRefreshCount": 8,_x000D_
          "CustomInfo": {}_x000D_
        }_x000D_
      },_x000D_
      "177": {_x000D_
        "$type": "Inside.Core.Formula.Definition.DefinitionAC, Inside.Core.Formula",_x000D_
        "ID": 177,_x000D_
        "Results": [_x000D_
          [_x000D_
            -1537276.98_x000D_
          ]_x000D_
        ],_x000D_
        "Statistics": {_x000D_
          "CreationDate": "2023-05-03T11:41:29.048344+02:00",_x000D_
          "LastRefreshDate": "2022-04-25T10:13:25.238469+02:00",_x000D_
          "TotalRefreshCount": 8,_x000D_
          "CustomInfo": {}_x000D_
        }_x000D_
      },_x000D_
      "178": {_x000D_
        "$type": "Inside.Core.Formula.Definition.DefinitionAC, Inside.Core.Formula",_x000D_
        "ID": 178,_x000D_
        "Results": [_x000D_
          [_x000D_
            -579567.0_x000D_
          ]_x000D_
        ],_x000D_
        "Statistics": {_x000D_
          "CreationDate": "2023-05-03T11:41:29.048344+02:00",_x000D_
          "LastRefreshDate": "2022-04-25T10:13:25.3431341+02:00",_x000D_
          "TotalRefreshCount": 8,_x000D_
          "CustomInfo": {}_x000D_
        }_x000D_
      },_x000D_
      "179": {_x000D_
        "$type": "Inside.Core.Formula.Definition.DefinitionAC, Inside.Core.Formula",_x000D_
        "ID": 179,_x000D_
        "Results": [_x000D_
          [_x000D_
            0.0_x000D_
          ]_x000D_
        ],_x000D_
        "Statistics": {_x000D_
          "CreationDate": "2023-05-03T11:41:29.048344+02:00",_x000D_
          "LastRefreshDate": "2022-04-25T10:13:25.300446+02:00",_x000D_
          "TotalRefreshCount": 8,_x000D_
          "CustomInfo": {}_x000D_
        }_x000D_
      },_x000D_
      "180": {_x000D_
        "$type": "Inside.Core.Formula.Definition.DefinitionAC, Inside.Core.Formula",_x000D_
        "ID": 180,_x000D_
        "Results": [_x000D_
          [_x000D_
            0.0_x000D_
          ]_x000D_
        ],_x000D_
        "Statistics": {_x000D_
          "CreationDate": "2023-05-03T11:41:29.048344+02:00",_x000D_
          "LastRefreshDate": "2022-04-25T10:13:25.3251826+02:00",_x000D_
          "TotalRefreshCount": 8,_x000D_
          "CustomInfo": {}_x000D_
        }_x000D_
      },_x000D_
      "181": {_x000D_
        "$type": "Inside.Core.Formula.Definition.DefinitionAC, Inside.Core.Formula",_x000D_
        "ID": 181,_x000D_
        "Results": [_x000D_
          [_x000D_
            0.0_x000D_
          ]_x000D_
        ],_x000D_
        "Statistics": {_x000D_
          "CreationDate": "2023-05-03T11:41:29.048344+02:00",_x000D_
          "LastRefreshDate": "2022-04-25T10:13:25.2904371+02:00",_x000D_
          "TotalRefreshCount": 8,_x000D_
          "CustomInfo": {}_x000D_
        }_x000D_
      },_x000D_
      "182": {_x000D_
        "$type": "Inside.Core.Formula.Definition.DefinitionAC, Inside.Core.Formula",_x000D_
        "ID": 182,_x000D_
        "Results": [_x000D_
          [_x000D_
            -579567.0_x000D_
          ]_x000D_
        ],_x000D_
        "Statistics": {_x000D_
          "CreationDate": "2023-05-03T11:41:29.048344+02:00",_x000D_
          "LastRefreshDate": "2022-04-25T10:13:25.3804323+02:00",_x000D_
          "TotalRefreshCount": 9,_x000D_
          "CustomInfo": {}_x000D_
        }_x000D_
      },_x000D_
      "183": {_x000D_
        "$type": "Inside.Core.Formula.Definition.DefinitionAC, Inside.Core.Formula",_x000D_
        "ID": 183,_x000D_
        "Results": [_x000D_
          [_x000D_
            -1537276.98_x000D_
          ]_x000D_
        ],_x000D_
        "Statistics": {_x000D_
          "CreationDate": "2023-05-03T11:41:29.048344+02:00",_x000D_
          "LastRefreshDate": "2022-04-25T10:13:25.2814614+02:00",_x000D_
          "TotalRefreshCount": 8,_x000D_
          "CustomInfo": {}_x000D_
        }_x000D_
      },_x000D_
      "184": {_x000D_
        "$type": "Inside.Core.Formula.Definition.DefinitionAC, Inside.Core.Formula",_x000D_
        "ID": 184,_x000D_
        "Results": [_x000D_
          [_x000D_
            -1580980.27_x000D_
          ]_x000D_
        ],_x000D_
        "Statistics": {_x000D_
          "CreationDate": "2023-05-03T11:41:29.048344+02:00",_x000D_
          "LastRefreshDate": "2022-04-25T10:13:25.3754459+02:00",_x000D_
          "TotalRefreshCount": 8,_x000D_
          "CustomInfo": {}_x000D_
        }_x000D_
      },_x000D_
      "185": {_x000D_
        "$type": "Inside.Core.Formula.Definition.DefinitionAC, Inside.Core.Formula",_x000D_
        "ID": 185,_x000D_
        "Results": [_x000D_
          [_x000D_
            3853118.2399999998_x000D_
          ]_x000D_
        ],_x000D_
        "Statistics": {_x000D_
          "CreationDate": "2023-05-03T11:41:29.048344+02:00",_x000D_
          "LastRefreshDate": "2022-04-25T10:13:25.2444527+02:00",_x000D_
          "TotalRefreshCount": 8,_x000D_
          "CustomInfo": {}_x000D_
        }_x000D_
      },_x000D_
      "186": {_x000D_
        "$type": "Inside.Core.Formula.Definition.DefinitionAC, Inside.Core.Formula",_x000D_
        "ID": 186,_x000D_
        "Results": [_x000D_
          [_x000D_
            0.0_x000D_
          ]_x000D_
        ],_x000D_
        "Statistics": {_x000D_
          "CreationDate": "2023-05-03T11:41:29.048344+02:00",_x000D_
          "LastRefreshDate": "2022-04-25T10:13:25.3694646+02:00",_x000D_
          "TotalRefreshCount": 8,_x000D_
          "CustomInfo": {}_x000D_
        }_x000D_
      },_x000D_
      "187": {_x000D_
        "$type": "Inside.Core.Formula.Definition.DefinitionAC, Inside.Core.Formula",_x000D_
        "ID": 187,_x000D_
        "Results": [_x000D_
          [_x000D_
            0.0_x000D_
          ]_x000D_
        ],_x000D_
        "Statistics": {_x000D_
          "CreationDate": "2023-05-03T11:41:29.048344+02:00",_x000D_
          "LastRefreshDate": "2022-04-25T10:13:25.3411397+02:00",_x000D_
          "TotalRefreshCount": 8,_x000D_
          "CustomInfo": {}_x000D_
        }_x000D_
      },_x000D_
      "188": {_x000D_
        "$type": "Inside.Core.Formula.Definition.DefinitionAC, Inside.Core.Formula",_x000D_
        "ID": 188,_x000D_
        "Results": [_x000D_
          [_x000D_
            0.0_x000D_
          ]_x000D_
        ],_x000D_
        "Statistics": {_x000D_
          "CreationDate": "2023-05-03T11:41:29.048344+02:00",_x000D_
          "LastRefreshDate": "2022-04-25T10:13:25.3281742+02:00",_x000D_
          "TotalRefreshCount": 8,_x000D_
          "CustomInfo": {}_x000D_
        }_x000D_
      },_x000D_
      "189": {_x000D_
        "$type": "Inside.Core.Formula.Definition.DefinitionAC, Inside.Core.Formula",_x000D_
        "ID": 189,_x000D_
        "Results": [_x000D_
          [_x000D_
            3853118.2399999998_x000D_
          ]_x000D_
        ],_x000D_
        "Statistics": {_x000D_
          "CreationDate": "2023-05-03T11:41:29.048344+02:00",_x000D_
          "LastRefreshDate": "2022-04-25T10:13:25.3824267+02:00",_x000D_
          "TotalRefreshCount": 9,_x000D_
          "CustomInfo": {}_x000D_
        }_x000D_
      },_x000D_
      "190": {_x000D_
        "$type": "Inside.Core.Formula.Definition.DefinitionAC, Inside.Core.Formula",_x000D_
        "ID": 190,_x000D_
        "Results": [_x000D_
          [_x000D_
            -1580980.27_x000D_
          ]_x000D_
        ],_x000D_
        "Statistics": {_x000D_
          "CreationDate": "2023-05-03T11:41:29.048344+02:00",_x000D_
          "LastRefreshDate": "2022-04-25T10:13:25.2964582+02:00",_x000D_
          "TotalRefreshCount": 8,_x000D_
          "CustomInfo": {}_x000D_
        }_x000D_
      },_x000D_
      "191": {_x000D_
        "$type": "Inside.Core.Formula.Definition.DefinitionAC, Inside.Core.Formula",_x000D_
        "ID": 191,_x000D_
        "Results": [_x000D_
          [_x000D_
            -31972.66_x000D_
          ]_x000D_
        ],_x000D_
        "Statistics": {_x000D_
          "CreationDate": "2023-05-03T11:41:29.048344+02:00",_x000D_
          "LastRefreshDate": "2022-04-25T10:13:25.2884821+02:00",_x000D_
          "TotalRefreshCount": 8,_x000D_
          "CustomInfo": {}_x000D_
        }_x000D_
      },_x000D_
      "192": {_x000D_
        "$type": "Inside.Core.Formula.Definition.DefinitionAC, Inside.Core.Formula",_x000D_
        "ID": 192,_x000D_
        "Results": [_x000D_
          [_x000D_
            -22414.37_x000D_
          ]_x000D_
        ],_x000D_
        "Statistics": {_x000D_
          "CreationDate": "2023-05-03T11:41:29.048344+02:00",_x000D_
          "LastRefreshDate": "2022-04-25T10:13:25.2794669+02:00",_x000D_
          "TotalRefreshCount": 8,_x000D_
          "CustomInfo": {}_x000D_
        }_x000D_
      },_x000D_
      "193": {_x000D_
        "$type": "Inside.Core.Formula.Definition.DefinitionAC, Inside.Core.Formula",_x000D_
        "ID": 193,_x000D_
        "Results": [_x000D_
          [_x000D_
            0.0_x000D_
          ]_x000D_
        ],_x000D_
        "Statistics": {_x000D_
          "CreationDate": "2023-05-03T11:41:29.048344+02:00",_x000D_
          "LastRefreshDate": "2022-04-25T10:13:25.3321636+02:00",_x000D_
          "TotalRefreshCount": 8,_x000D_
          "CustomInfo": {}_x000D_
        }_x000D_
      },_x000D_
      "194": {_x000D_
        "$type": "Inside.Core.Formula.Definition.DefinitionAC, Inside.Core.Formula",_x000D_
        "ID": 194,_x000D_
        "Results": [_x000D_
          [_x000D_
            0.0_x000D_
          ]_x000D_
        ],_x000D_
        "Statistics": {_x000D_
          "CreationDate": "2023-05-03T11:41:29.048344+02:00",_x000D_
          "LastRefreshDate": "2022-04-25T10:13:25.3724535+02:00",_x000D_
          "TotalRefreshCount": 8,_x000D_
          "CustomInfo": {}_x000D_
        }_x000D_
      },_x000D_
      "195": {_x000D_
        "$type": "Inside.Core.Formula.Definition.DefinitionAC, Inside.Core.Formula",_x000D_
        "ID": 195,_x000D_
        "Results": [_x000D_
          [_x000D_
            0.0_x000D_
          ]_x000D_
        ],_x000D_
        "Statistics": {_x000D_
          "CreationDate": "2023-05-03T11:41:29.048344+02:00",_x000D_
          "LastRefreshDate": "2022-04-25T10:13:25.3481208+02:00",_x000D_
          "TotalRefreshCount": 8,_x000D_
          "CustomInfo": {}_x000D_
        }_x000D_
      },_x000D_
      "196": {_x000D_
        "$type": "Inside.Core.Formula.Definition.DefinitionAC, Inside.Core.Formula",_x000D_
        "ID": 196,_x000D_
        "Results": [_x000D_
          [_x000D_
            -22414.37_x000D_
          ]_x000D_
        ],_x000D_
        "Statistics": {_x000D_
          "CreationDate": "2023-05-03T11:41:29.048344+02:00",_x000D_
          "LastRefreshDate": "2022-04-25T10:13:25.3794349+02:00",_x000D_
          "TotalRefreshCount": 9,_x000D_
          "CustomInfo": {}_x000D_
        }_x000D_
      },_x000D_
      "197": {_x000D_
        "$type": "Inside.Core.Formula.Definition.DefinitionAC, Inside.Core.Formula",_x000D_
        "ID": 197,_x000D_
        "Results": [_x000D_
          [_x000D_
            -31972.66_x000D_
          ]_x000D_
        ],_x000D_
        "Statistics": {_x000D_
          "CreationDate": "2023-05-03T11:41:29.048344+02:00",_x000D_
          "LastRefreshDate": "2022-04-25T10:13:25.3401425+02:00",_x000D_
          "TotalRefreshCount": 8,_x000D_
          "CustomInfo": {}_x000D_
        }_x000D_
      },_x000D_
      "198": {_x000D_
        "$type": "Inside.Core.Formula.Definition.DefinitionAC, Inside.Core.Formula",_x000D_
        "ID": 198,_x000D_
        "Results": [_x000D_
          [_x000D_
            -73.64_x000D_
          ]_x000D_
        ],_x000D_
        "Statistics": {_x000D_
          "CreationDate": "2023-05-03T11:41:29.048344+02:00",_x000D_
          "LastRefreshDate": "2022-04-25T10:13:25.2994127+02:00",_x000D_
          "TotalRefreshCount": 8,_x000D_
          "CustomInfo": {}_x000D_
        }_x000D_
      },_x000D_
      "199": {_x000D_
        "$type": "Inside.Core.Formula.Definition.DefinitionAC, Inside.Core.Formula",_x000D_
        "ID": 199,_x000D_
        "Results": [_x000D_
          [_x000D_
            -4721.76_x000D_
          ]_x000D_
        ],_x000D_
        "Statistics": {_x000D_
          "CreationDate": "2023-05-03T11:41:29.048344+02:00",_x000D_
          "LastRefreshDate": "2022-04-25T10:13:25.294462+02:00",_x000D_
          "TotalRefreshCount": 8,_x000D_
          "CustomInfo": {}_x000D_
        }_x000D_
      },_x000D_
      "200": {_x000D_
        "$type": "Inside.Core.Formula.Definition.DefinitionAC, Inside.Core.Formula",_x000D_
        "ID": 200,_x000D_
        "Results": [_x000D_
          [_x000D_
            0.0_x000D_
          ]_x000D_
        ],_x000D_
        "Statistics": {_x000D_
          "CreationDate": "2023-05-03T11:41:29.048344+02:00",_x000D_
          "LastRefreshDate": "2022-04-25T10:13:25.2864843+02:00",_x000D_
          "TotalRefreshCount": 8,_x000D_
          "CustomInfo": {}_x000D_
        }_x000D_
      },_x000D_
      "201": {_x000D_
        "$type": "Inside.Core.Formula.Definition.DefinitionAC, Inside.Core.Formula",_x000D_
        "ID": 201,_x000D_
        "Results": [_x000D_
          [_x000D_
            0.0_x000D_
          ]_x000D_
        ],_x000D_
        "Statistics": {_x000D_
          "CreationDate": "2023-05-03T11:41:29.048344+02:00",_x000D_
          "LastRefreshDate": "2022-04-25T10:13:25.2774724+02:00",_x000D_
          "TotalRefreshCount": 8,_x000D_
          "CustomInfo": {}_x000D_
        }_x000D_
      },_x000D_
      "202": {_x000D_
        "$type": "Inside.Core.Formula.Definition.DefinitionAC, Inside.Core.Formula",_x000D_
        "ID": 202,_x000D_
        "Results": [_x000D_
          [_x000D_
            0.0_x000D_
          ]_x000D_
        ],_x000D_
        "Statistics": {_x000D_
          "CreationDate": "2023-05-03T11:41:29.048344+02:00",_x000D_
          "LastRefreshDate": "2022-04-25T10:13:25.3024545+02:00",_x000D_
          "TotalRefreshCount": 8,_x000D_
          "CustomInfo": {}_x000D_
        }_x000D_
      },_x000D_
      "203": {_x000D_
        "$type": "Inside.Core.Formula.Definition.DefinitionAC, Inside.Core.Formula",_x000D_
        "ID": 203,_x000D_
        "Results": [_x000D_
          [_x000D_
            -4721.76_x000D_
          ]_x000D_
        ],_x000D_
        "Statistics": {_x000D_
          "CreationDate": "2023-05-03T11:41:29.048344+02:00",_x000D_
          "LastRefreshDate": "2022-04-25T10:13:25.3834241+02:00",_x000D_
          "TotalRefreshCount": 9,_x000D_
          "CustomInfo": {}_x000D_
        }_x000D_
      },_x000D_
      "204": {_x000D_
        "$type": "Inside.Core.Formula.Definition.DefinitionAC, Inside.Core.Formula",_x000D_
        "ID": 204,_x000D_
        "Results": [_x000D_
          [_x000D_
            -73.64_x000D_
          ]_x000D_
        ],_x000D_
        "Statistics": {_x000D_
          "CreationDate": "2023-05-03T11:41:29.048344+02:00",_x000D_
          "LastRefreshDate": "2022-04-25T10:13:25.2424579+02:00",_x000D_
          "TotalRefreshCount": 8,_x000D_
          "CustomInfo": {}_x000D_
        }_x000D_
      },_x000D_
      "205": {_x000D_
        "$type": "Inside.Core.Formula.Definition.DefinitionAC, Inside.Core.Formula",_x000D_
        "ID": 205,_x000D_
        "Results": [_x000D_
          [_x000D_
            -1613026.5699999998_x000D_
          ]_x000D_
        ],_x000D_
        "Statistics": {_x000D_
          "CreationDate": "2023-05-03T11:41:29.048344+02:00",_x000D_
          "LastRefreshDate": "2022-04-25T10:13:25.3471236+02:00",_x000D_
          "TotalRefreshCount": 8,_x000D_
          "CustomInfo": {}_x000D_
        }_x000D_
      },_x000D_
      "206": {_x000D_
        "$type": "Inside.Core.Formula.Definition.DefinitionAC, Inside.Core.Formula",_x000D_
        "ID": 206,_x000D_
        "Results": [_x000D_
          [_x000D_
            3825982.11_x000D_
          ]_x000D_
        ],_x000D_
        "Statistics": {_x000D_
          "CreationDate": "2023-05-03T11:41:29.048344+02:00",_x000D_
          "LastRefreshDate": "2022-04-25T10:13:25.3381477+02:00",_x000D_
          "TotalRefreshCount": 8,_x000D_
          "CustomInfo": {}_x000D_
        }_x000D_
      },_x000D_
      "207": {_x000D_
        "$type": "Inside.Core.Formula.Definition.DefinitionAC, Inside.Core.Formula",_x000D_
        "ID": 207,_x000D_
        "Results": [_x000D_
          [_x000D_
            0.0_x000D_
          ]_x000D_
        ],_x000D_
        "Statistics": {_x000D_
          "CreationDate": "2023-05-03T11:41:29.048344+02:00",_x000D_
          "LastRefreshDate": "2022-04-25T10:13:25.3331609+02:00",_x000D_
          "TotalRefreshCount": 8,_x000D_
          "CustomInfo": {}_x000D_
        }_x000D_
      },_x000D_
      "208": {_x000D_
        "$type": "Inside.Core.Formula.Definition.DefinitionAC, Inside.Core.Formula",_x000D_
        "ID": 208,_x000D_
        "Results": [_x000D_
          [_x000D_
            0.0_x000D_
          ]_x000D_
        ],_x000D_
        "Statistics": {_x000D_
       </t>
  </si>
  <si>
    <t xml:space="preserve">   "CreationDate": "2023-05-03T11:41:29.048344+02:00",_x000D_
          "LastRefreshDate": "2022-04-25T10:13:25.2934662+02:00",_x000D_
          "TotalRefreshCount": 8,_x000D_
          "CustomInfo": {}_x000D_
        }_x000D_
      },_x000D_
      "209": {_x000D_
        "$type": "Inside.Core.Formula.Definition.DefinitionAC, Inside.Core.Formula",_x000D_
        "ID": 209,_x000D_
        "Results": [_x000D_
          [_x000D_
            0.0_x000D_
          ]_x000D_
        ],_x000D_
        "Statistics": {_x000D_
          "CreationDate": "2023-05-03T11:41:29.048344+02:00",_x000D_
          "LastRefreshDate": "2022-04-25T10:13:25.2854867+02:00",_x000D_
          "TotalRefreshCount": 8,_x000D_
          "CustomInfo": {}_x000D_
        }_x000D_
      },_x000D_
      "210": {_x000D_
        "$type": "Inside.Core.Formula.Definition.DefinitionAC, Inside.Core.Formula",_x000D_
        "ID": 210,_x000D_
        "Results": [_x000D_
          [_x000D_
            3825982.11_x000D_
          ]_x000D_
        ],_x000D_
        "Statistics": {_x000D_
          "CreationDate": "2023-05-03T11:41:29.048344+02:00",_x000D_
          "LastRefreshDate": "2022-04-25T10:13:25.3844214+02:00",_x000D_
          "TotalRefreshCount": 9,_x000D_
          "CustomInfo": {}_x000D_
        }_x000D_
      },_x000D_
      "211": {_x000D_
        "$type": "Inside.Core.Formula.Definition.DefinitionAC, Inside.Core.Formula",_x000D_
        "ID": 211,_x000D_
        "Results": [_x000D_
          [_x000D_
            -1613026.5699999998_x000D_
          ]_x000D_
        ],_x000D_
        "Statistics": {_x000D_
          "CreationDate": "2023-05-03T11:41:29.048344+02:00",_x000D_
          "LastRefreshDate": "2022-04-25T10:13:25.2764752+02:00",_x000D_
          "TotalRefreshCount": 8,_x000D_
          "CustomInfo": {}_x000D_
        }_x000D_
      },_x000D_
      "212": {_x000D_
        "$type": "Inside.Core.Formula.Definition.DefinitionAC, Inside.Core.Formula",_x000D_
        "ID": 212,_x000D_
        "Results": [_x000D_
          [_x000D_
            0.0_x000D_
          ]_x000D_
        ],_x000D_
        "Statistics": {_x000D_
          "CreationDate": "2023-05-03T11:41:29.048344+02:00",_x000D_
          "LastRefreshDate": "2022-04-25T10:13:25.246447+02:00",_x000D_
          "TotalRefreshCount": 8,_x000D_
          "CustomInfo": {}_x000D_
        }_x000D_
      },_x000D_
      "213": {_x000D_
        "$type": "Inside.Core.Formula.Definition.DefinitionAC, Inside.Core.Formula",_x000D_
        "ID": 213,_x000D_
        "Results": [_x000D_
          [_x000D_
            -3084.41_x000D_
          ]_x000D_
        ],_x000D_
        "Statistics": {_x000D_
          "CreationDate": "2023-05-03T11:41:29.048344+02:00",_x000D_
          "LastRefreshDate": "2022-04-25T10:13:25.3714564+02:00",_x000D_
          "TotalRefreshCount": 8,_x000D_
          "CustomInfo": {}_x000D_
        }_x000D_
      },_x000D_
      "214": {_x000D_
        "$type": "Inside.Core.Formula.Definition.DefinitionAC, Inside.Core.Formula",_x000D_
        "ID": 214,_x000D_
        "Results": [_x000D_
          [_x000D_
            0.0_x000D_
          ]_x000D_
        ],_x000D_
        "Statistics": {_x000D_
          "CreationDate": "2023-05-03T11:41:29.048344+02:00",_x000D_
          "LastRefreshDate": "2022-04-25T10:13:25.3451289+02:00",_x000D_
          "TotalRefreshCount": 8,_x000D_
          "CustomInfo": {}_x000D_
        }_x000D_
      },_x000D_
      "215": {_x000D_
        "$type": "Inside.Core.Formula.Definition.DefinitionAC, Inside.Core.Formula",_x000D_
        "ID": 215,_x000D_
        "Results": [_x000D_
          [_x000D_
            0.0_x000D_
          ]_x000D_
        ],_x000D_
        "Statistics": {_x000D_
          "CreationDate": "2023-05-03T11:41:29.048344+02:00",_x000D_
          "LastRefreshDate": "2022-04-25T10:13:25.3361529+02:00",_x000D_
          "TotalRefreshCount": 8,_x000D_
          "CustomInfo": {}_x000D_
        }_x000D_
      },_x000D_
      "216": {_x000D_
        "$type": "Inside.Core.Formula.Definition.DefinitionAC, Inside.Core.Formula",_x000D_
        "ID": 216,_x000D_
        "Results": [_x000D_
          [_x000D_
            0.0_x000D_
          ]_x000D_
        ],_x000D_
        "Statistics": {_x000D_
          "CreationDate": "2023-05-03T11:41:29.048344+02:00",_x000D_
          "LastRefreshDate": "2022-04-25T10:13:25.3261796+02:00",_x000D_
          "TotalRefreshCount": 8,_x000D_
          "CustomInfo": {}_x000D_
        }_x000D_
      },_x000D_
      "217": {_x000D_
        "$type": "Inside.Core.Formula.Definition.DefinitionAC, Inside.Core.Formula",_x000D_
        "ID": 217,_x000D_
        "Results": [_x000D_
          [_x000D_
            -3084.41_x000D_
          ]_x000D_
        ],_x000D_
        "Statistics": {_x000D_
          "CreationDate": "2023-05-03T11:41:29.048344+02:00",_x000D_
          "LastRefreshDate": "2022-04-25T10:13:25.3864162+02:00",_x000D_
          "TotalRefreshCount": 9,_x000D_
          "CustomInfo": {}_x000D_
        }_x000D_
      },_x000D_
      "218": {_x000D_
        "$type": "Inside.Core.Formula.Definition.DefinitionAC, Inside.Core.Formula",_x000D_
        "ID": 218,_x000D_
        "Results": [_x000D_
          [_x000D_
            0.0_x000D_
          ]_x000D_
        ],_x000D_
        "Statistics": {_x000D_
          "CreationDate": "2023-05-03T11:41:29.048344+02:00",_x000D_
          "LastRefreshDate": "2022-04-25T10:13:25.2914733+02:00",_x000D_
          "TotalRefreshCount": 8,_x000D_
          "CustomInfo": {}_x000D_
        }_x000D_
      },_x000D_
      "219": {_x000D_
        "$type": "Inside.Core.Formula.Definition.DefinitionAC, Inside.Core.Formula",_x000D_
        "ID": 219,_x000D_
        "Results": [_x000D_
          [_x000D_
            -1613026.5699999998_x000D_
          ]_x000D_
        ],_x000D_
        "Statistics": {_x000D_
          "CreationDate": "2023-05-03T11:41:29.048344+02:00",_x000D_
          "LastRefreshDate": "2022-04-25T10:13:25.2834916+02:00",_x000D_
          "TotalRefreshCount": 8,_x000D_
          "CustomInfo": {}_x000D_
        }_x000D_
      },_x000D_
      "220": {_x000D_
        "$type": "Inside.Core.Formula.Definition.DefinitionAC, Inside.Core.Formula",_x000D_
        "ID": 220,_x000D_
        "Results": [_x000D_
          [_x000D_
            3822897.6999999997_x000D_
          ]_x000D_
        ],_x000D_
        "Statistics": {_x000D_
          "CreationDate": "2023-05-03T11:41:29.048344+02:00",_x000D_
          "LastRefreshDate": "2022-04-25T10:13:25.2509758+02:00",_x000D_
          "TotalRefreshCount": 8,_x000D_
          "CustomInfo": {}_x000D_
        }_x000D_
      },_x000D_
      "221": {_x000D_
        "$type": "Inside.Core.Formula.Definition.DefinitionAC, Inside.Core.Formula",_x000D_
        "ID": 221,_x000D_
        "Results": [_x000D_
          [_x000D_
            0.0_x000D_
          ]_x000D_
        ],_x000D_
        "Statistics": {_x000D_
          "CreationDate": "2023-05-03T11:41:29.048344+02:00",_x000D_
          "LastRefreshDate": "2022-04-25T10:13:25.3744482+02:00",_x000D_
          "TotalRefreshCount": 8,_x000D_
          "CustomInfo": {}_x000D_
        }_x000D_
      },_x000D_
      "222": {_x000D_
        "$type": "Inside.Core.Formula.Definition.DefinitionAC, Inside.Core.Formula",_x000D_
        "ID": 222,_x000D_
        "Results": [_x000D_
          [_x000D_
            0.0_x000D_
          ]_x000D_
        ],_x000D_
        "Statistics": {_x000D_
          "CreationDate": "2023-05-03T11:41:29.048344+02:00",_x000D_
          "LastRefreshDate": "2022-04-25T10:13:25.2404779+02:00",_x000D_
          "TotalRefreshCount": 8,_x000D_
          "CustomInfo": {}_x000D_
        }_x000D_
      },_x000D_
      "223": {_x000D_
        "$type": "Inside.Core.Formula.Definition.DefinitionAC, Inside.Core.Formula",_x000D_
        "ID": 223,_x000D_
        "Results": [_x000D_
          [_x000D_
            0.0_x000D_
          ]_x000D_
        ],_x000D_
        "Statistics": {_x000D_
          "CreationDate": "2023-05-03T11:41:29.048344+02:00",_x000D_
          "LastRefreshDate": "2022-04-25T10:13:25.3441314+02:00",_x000D_
          "TotalRefreshCount": 8,_x000D_
          "CustomInfo": {}_x000D_
        }_x000D_
      },_x000D_
      "224": {_x000D_
        "$type": "Inside.Core.Formula.Definition.DefinitionAC, Inside.Core.Formula",_x000D_
        "ID": 224,_x000D_
        "Results": [_x000D_
          [_x000D_
            3822897.6999999997_x000D_
          ]_x000D_
        ],_x000D_
        "Statistics": {_x000D_
          "CreationDate": "2023-05-03T11:41:29.048344+02:00",_x000D_
          "LastRefreshDate": "2022-04-25T10:13:25.3874135+02:00",_x000D_
          "TotalRefreshCount": 9,_x000D_
          "CustomInfo": {}_x000D_
        }_x000D_
      },_x000D_
      "225": {_x000D_
        "$type": "Inside.Core.Formula.Definition.DefinitionAC, Inside.Core.Formula",_x000D_
        "ID": 225,_x000D_
        "Results": [_x000D_
          [_x000D_
            -1613026.5699999998_x000D_
          ]_x000D_
        ],_x000D_
        "Statistics": {_x000D_
          "CreationDate": "2023-05-03T11:41:29.048344+02:00",_x000D_
          "LastRefreshDate": "2022-04-25T10:13:25.3351555+02:00",_x000D_
          "TotalRefreshCount": 8,_x000D_
          "CustomInfo": {}_x000D_
        }_x000D_
      }_x000D_
    },_x000D_
    "LastID": 225_x000D_
  }_x000D_
}</t>
  </si>
  <si>
    <t>DÉCOUVREZ SAGE BI REPORTING</t>
  </si>
  <si>
    <t>CONNECTEZ VOUS À SAGE BI REPORTING</t>
  </si>
  <si>
    <t>CHANGEZ LES CRITÈRES DE SÉLECTION OU ACTUALISER LES DIFFÉRENTES FEUILLES</t>
  </si>
  <si>
    <t>ANALYSEZ LE RÉSULTAT</t>
  </si>
  <si>
    <r>
      <rPr>
        <b/>
        <sz val="18"/>
        <color theme="1"/>
        <rFont val="Sage Text"/>
      </rPr>
      <t>Sage BI Reporting</t>
    </r>
    <r>
      <rPr>
        <sz val="18"/>
        <color theme="1"/>
        <rFont val="Sage Text"/>
      </rPr>
      <t xml:space="preserve"> s’adapte à toutes vos demandes pour vos tableaux de bord récurrents ou vos analyses ponctuelles.
Les analyses, effectuées instantanément peuvent ensuite être réactualisées, justifiées et présentées selon différentes vues et caractéristiques.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</si>
</sst>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#,##0\ [$€-40C]"/>
    <numFmt numFmtId="166" formatCode="#,##0.00\ [$€-40C]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34998626667073579"/>
      <name val="Calibri Light"/>
      <family val="2"/>
      <scheme val="major"/>
    </font>
    <font>
      <sz val="14"/>
      <color theme="0" tint="-0.34998626667073579"/>
      <name val="Calibri Light"/>
      <family val="2"/>
      <scheme val="major"/>
    </font>
    <font>
      <sz val="20"/>
      <color theme="0" tint="-0.34998626667073579"/>
      <name val="Calibri"/>
      <family val="2"/>
      <scheme val="minor"/>
    </font>
    <font>
      <b/>
      <sz val="20"/>
      <color theme="2" tint="-0.749992370372631"/>
      <name val="Segoe UI Light"/>
      <family val="2"/>
    </font>
    <font>
      <b/>
      <sz val="10"/>
      <color theme="2" tint="-0.749992370372631"/>
      <name val="Segoe UI Light"/>
      <family val="2"/>
    </font>
    <font>
      <sz val="12"/>
      <color theme="0" tint="-0.34998626667073579"/>
      <name val="Calibri"/>
      <family val="2"/>
      <scheme val="minor"/>
    </font>
    <font>
      <sz val="10"/>
      <color theme="1" tint="0.34998626667073579"/>
      <name val="Segoe UI Light"/>
      <family val="2"/>
    </font>
    <font>
      <sz val="14"/>
      <color theme="0" tint="-0.34998626667073579"/>
      <name val="Segoe UI Light"/>
      <family val="2"/>
    </font>
    <font>
      <sz val="16"/>
      <color theme="0"/>
      <name val="Segoe UI Light"/>
      <family val="2"/>
    </font>
    <font>
      <b/>
      <sz val="16"/>
      <color theme="1"/>
      <name val="Segoe UI Light"/>
      <family val="2"/>
    </font>
    <font>
      <b/>
      <sz val="11"/>
      <color theme="1"/>
      <name val="Segoe UI Light"/>
      <family val="2"/>
    </font>
    <font>
      <sz val="12"/>
      <color theme="0" tint="-0.34998626667073579"/>
      <name val="Segoe UI Light"/>
      <family val="2"/>
    </font>
    <font>
      <sz val="11"/>
      <color theme="1"/>
      <name val="Segoe UI Light"/>
      <family val="2"/>
    </font>
    <font>
      <sz val="10"/>
      <color theme="0"/>
      <name val="Segoe UI Light"/>
      <family val="2"/>
    </font>
    <font>
      <sz val="14"/>
      <color theme="0"/>
      <name val="Segoe UI Light"/>
      <family val="2"/>
    </font>
    <font>
      <b/>
      <sz val="18"/>
      <color theme="0"/>
      <name val="Segoe UI Light"/>
      <family val="2"/>
    </font>
    <font>
      <sz val="13"/>
      <color rgb="FFE51457"/>
      <name val="Segoe UI Light"/>
      <family val="2"/>
    </font>
    <font>
      <sz val="11"/>
      <color theme="1" tint="0.34998626667073579"/>
      <name val="Segoe UI Light"/>
      <family val="2"/>
    </font>
    <font>
      <sz val="12"/>
      <color theme="1" tint="0.34998626667073579"/>
      <name val="Segoe UI Light"/>
      <family val="2"/>
    </font>
    <font>
      <sz val="10"/>
      <color theme="0" tint="-0.34998626667073579"/>
      <name val="Segoe UI Light"/>
      <family val="2"/>
    </font>
    <font>
      <sz val="10"/>
      <color theme="2" tint="-0.89999084444715716"/>
      <name val="Segoe UI Light"/>
      <family val="2"/>
    </font>
    <font>
      <sz val="11"/>
      <color theme="2" tint="-0.89999084444715716"/>
      <name val="Calibri"/>
      <family val="2"/>
      <scheme val="minor"/>
    </font>
    <font>
      <b/>
      <sz val="32"/>
      <color rgb="FF003349"/>
      <name val="Segoe UI"/>
      <family val="2"/>
    </font>
    <font>
      <b/>
      <sz val="16"/>
      <color theme="1" tint="0.499984740745262"/>
      <name val="Segoe UI Semibold"/>
      <family val="2"/>
    </font>
    <font>
      <b/>
      <sz val="18"/>
      <color theme="0"/>
      <name val="Segoe UI"/>
      <family val="2"/>
    </font>
    <font>
      <b/>
      <sz val="16"/>
      <color theme="0"/>
      <name val="Segoe UI Light"/>
      <family val="2"/>
    </font>
    <font>
      <sz val="10"/>
      <color theme="1" tint="0.499984740745262"/>
      <name val="Segoe UI Light"/>
      <family val="2"/>
    </font>
    <font>
      <sz val="22"/>
      <color theme="0"/>
      <name val="Sage Headline Black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age UI Medium"/>
    </font>
    <font>
      <sz val="16"/>
      <color theme="1"/>
      <name val="Century Gothic"/>
      <family val="2"/>
    </font>
    <font>
      <sz val="18"/>
      <color theme="1"/>
      <name val="Sage Text"/>
    </font>
    <font>
      <b/>
      <sz val="18"/>
      <color theme="1"/>
      <name val="Sage Text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2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B98D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/>
      <bottom style="dashed">
        <color theme="1" tint="0.34998626667073579"/>
      </bottom>
      <diagonal/>
    </border>
    <border>
      <left style="thin">
        <color rgb="FF92D050"/>
      </left>
      <right/>
      <top/>
      <bottom style="dashed">
        <color theme="1" tint="0.34998626667073579"/>
      </bottom>
      <diagonal/>
    </border>
    <border>
      <left/>
      <right style="thin">
        <color rgb="FF92D050"/>
      </right>
      <top/>
      <bottom style="dashed">
        <color theme="1" tint="0.34998626667073579"/>
      </bottom>
      <diagonal/>
    </border>
    <border>
      <left style="thin">
        <color rgb="FF92D050"/>
      </left>
      <right style="thin">
        <color rgb="FF92D050"/>
      </right>
      <top style="dashed">
        <color theme="1" tint="0.34998626667073579"/>
      </top>
      <bottom/>
      <diagonal/>
    </border>
    <border>
      <left style="thin">
        <color rgb="FF92D050"/>
      </left>
      <right/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 style="thin">
        <color rgb="FF92D050"/>
      </right>
      <top style="dashed">
        <color theme="1" tint="0.34998626667073579"/>
      </top>
      <bottom/>
      <diagonal/>
    </border>
    <border>
      <left style="thin">
        <color rgb="FF92D050"/>
      </left>
      <right style="thin">
        <color rgb="FF92D050"/>
      </right>
      <top/>
      <bottom/>
      <diagonal/>
    </border>
    <border>
      <left style="thin">
        <color rgb="FF92D050"/>
      </left>
      <right/>
      <top/>
      <bottom/>
      <diagonal/>
    </border>
    <border>
      <left/>
      <right style="thin">
        <color rgb="FF92D050"/>
      </right>
      <top/>
      <bottom/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/>
      <bottom style="medium">
        <color theme="0" tint="-0.14996795556505021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medium">
        <color theme="0" tint="-0.14996795556505021"/>
      </bottom>
      <diagonal/>
    </border>
    <border>
      <left style="thin">
        <color rgb="FF92D050"/>
      </left>
      <right style="thin">
        <color rgb="FF92D050"/>
      </right>
      <top/>
      <bottom style="dashed">
        <color theme="1" tint="0.34998626667073579"/>
      </bottom>
      <diagonal/>
    </border>
    <border>
      <left style="thin">
        <color rgb="FF92D050"/>
      </left>
      <right/>
      <top style="thin">
        <color rgb="FF92D050"/>
      </top>
      <bottom style="medium">
        <color theme="0" tint="-0.14996795556505021"/>
      </bottom>
      <diagonal/>
    </border>
    <border>
      <left/>
      <right/>
      <top style="thin">
        <color rgb="FF92D050"/>
      </top>
      <bottom style="medium">
        <color theme="0" tint="-0.14996795556505021"/>
      </bottom>
      <diagonal/>
    </border>
    <border>
      <left/>
      <right style="thin">
        <color rgb="FF92D050"/>
      </right>
      <top style="thin">
        <color rgb="FF92D050"/>
      </top>
      <bottom style="medium">
        <color theme="0" tint="-0.14996795556505021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Fill="0" applyBorder="0">
      <alignment vertical="center"/>
    </xf>
    <xf numFmtId="0" fontId="3" fillId="0" borderId="1" applyNumberFormat="0" applyFill="0" applyAlignment="0" applyProtection="0"/>
    <xf numFmtId="164" fontId="4" fillId="0" borderId="3">
      <alignment horizontal="center" vertical="center"/>
    </xf>
    <xf numFmtId="9" fontId="7" fillId="0" borderId="0">
      <alignment horizontal="left" vertical="center" indent="1"/>
    </xf>
    <xf numFmtId="0" fontId="1" fillId="0" borderId="0"/>
  </cellStyleXfs>
  <cellXfs count="92">
    <xf numFmtId="0" fontId="0" fillId="0" borderId="0" xfId="0"/>
    <xf numFmtId="164" fontId="5" fillId="0" borderId="0" xfId="4" applyFont="1" applyBorder="1">
      <alignment horizontal="center" vertical="center"/>
    </xf>
    <xf numFmtId="0" fontId="6" fillId="0" borderId="0" xfId="2" applyFont="1">
      <alignment vertical="center"/>
    </xf>
    <xf numFmtId="165" fontId="5" fillId="0" borderId="0" xfId="4" applyNumberFormat="1" applyFont="1" applyBorder="1">
      <alignment horizontal="center" vertical="center"/>
    </xf>
    <xf numFmtId="0" fontId="6" fillId="0" borderId="0" xfId="2" applyFont="1" applyBorder="1">
      <alignment vertical="center"/>
    </xf>
    <xf numFmtId="0" fontId="0" fillId="0" borderId="0" xfId="0" applyAlignment="1">
      <alignment wrapText="1"/>
    </xf>
    <xf numFmtId="0" fontId="8" fillId="0" borderId="0" xfId="2" applyFont="1">
      <alignment vertical="center"/>
    </xf>
    <xf numFmtId="0" fontId="8" fillId="0" borderId="0" xfId="2" applyFont="1" applyBorder="1">
      <alignment vertical="center"/>
    </xf>
    <xf numFmtId="0" fontId="9" fillId="0" borderId="0" xfId="3" applyFont="1" applyBorder="1"/>
    <xf numFmtId="2" fontId="10" fillId="0" borderId="0" xfId="2" applyNumberFormat="1" applyFont="1" applyFill="1">
      <alignment vertical="center"/>
    </xf>
    <xf numFmtId="0" fontId="11" fillId="0" borderId="0" xfId="2" applyFont="1">
      <alignment vertical="center"/>
    </xf>
    <xf numFmtId="0" fontId="12" fillId="0" borderId="0" xfId="2" applyFont="1" applyAlignment="1"/>
    <xf numFmtId="0" fontId="8" fillId="0" borderId="0" xfId="2" applyFont="1" applyAlignment="1">
      <alignment horizontal="center" vertical="center"/>
    </xf>
    <xf numFmtId="9" fontId="9" fillId="0" borderId="0" xfId="1" applyFont="1" applyAlignment="1">
      <alignment horizontal="left" vertical="center" indent="1"/>
    </xf>
    <xf numFmtId="9" fontId="14" fillId="0" borderId="0" xfId="2" applyNumberFormat="1" applyFont="1" applyAlignment="1">
      <alignment horizontal="left" vertical="center" indent="1"/>
    </xf>
    <xf numFmtId="9" fontId="13" fillId="0" borderId="0" xfId="5" applyFont="1">
      <alignment horizontal="left" vertical="center" indent="1"/>
    </xf>
    <xf numFmtId="9" fontId="14" fillId="0" borderId="0" xfId="2" applyNumberFormat="1" applyFont="1" applyBorder="1" applyAlignment="1">
      <alignment horizontal="left" vertical="center" indent="1"/>
    </xf>
    <xf numFmtId="0" fontId="8" fillId="0" borderId="0" xfId="2" applyFont="1" applyAlignment="1">
      <alignment horizontal="left" vertical="center" indent="1"/>
    </xf>
    <xf numFmtId="0" fontId="8" fillId="0" borderId="10" xfId="2" applyFont="1" applyBorder="1" applyAlignment="1"/>
    <xf numFmtId="0" fontId="8" fillId="0" borderId="0" xfId="2" applyFont="1" applyAlignment="1">
      <alignment horizontal="left" indent="1"/>
    </xf>
    <xf numFmtId="0" fontId="8" fillId="0" borderId="0" xfId="2" applyFont="1" applyBorder="1" applyAlignment="1"/>
    <xf numFmtId="0" fontId="8" fillId="0" borderId="0" xfId="2" applyFont="1" applyBorder="1" applyAlignment="1">
      <alignment horizontal="left" indent="1"/>
    </xf>
    <xf numFmtId="0" fontId="8" fillId="0" borderId="13" xfId="2" applyFont="1" applyBorder="1">
      <alignment vertical="center"/>
    </xf>
    <xf numFmtId="20" fontId="8" fillId="0" borderId="13" xfId="2" applyNumberFormat="1" applyFont="1" applyBorder="1">
      <alignment vertical="center"/>
    </xf>
    <xf numFmtId="0" fontId="8" fillId="0" borderId="14" xfId="2" applyFont="1" applyBorder="1">
      <alignment vertical="center"/>
    </xf>
    <xf numFmtId="0" fontId="8" fillId="0" borderId="15" xfId="2" applyFont="1" applyBorder="1">
      <alignment vertical="center"/>
    </xf>
    <xf numFmtId="0" fontId="8" fillId="0" borderId="16" xfId="2" applyFont="1" applyBorder="1">
      <alignment vertical="center"/>
    </xf>
    <xf numFmtId="0" fontId="15" fillId="0" borderId="0" xfId="2" applyFont="1">
      <alignment vertical="center"/>
    </xf>
    <xf numFmtId="0" fontId="16" fillId="0" borderId="0" xfId="3" applyFont="1" applyBorder="1"/>
    <xf numFmtId="9" fontId="8" fillId="0" borderId="17" xfId="1" applyFont="1" applyFill="1" applyBorder="1" applyAlignment="1">
      <alignment horizontal="center" vertical="center"/>
    </xf>
    <xf numFmtId="9" fontId="8" fillId="2" borderId="17" xfId="1" applyFont="1" applyFill="1" applyBorder="1" applyAlignment="1">
      <alignment horizontal="center" vertical="center"/>
    </xf>
    <xf numFmtId="0" fontId="16" fillId="0" borderId="0" xfId="3" applyFont="1" applyFill="1" applyBorder="1"/>
    <xf numFmtId="49" fontId="18" fillId="0" borderId="0" xfId="2" applyNumberFormat="1" applyFont="1" applyAlignment="1">
      <alignment horizontal="center" vertical="center"/>
    </xf>
    <xf numFmtId="20" fontId="8" fillId="0" borderId="0" xfId="2" applyNumberFormat="1" applyFont="1" applyBorder="1">
      <alignment vertical="center"/>
    </xf>
    <xf numFmtId="0" fontId="20" fillId="2" borderId="18" xfId="2" applyFont="1" applyFill="1" applyBorder="1" applyAlignment="1">
      <alignment horizontal="left" vertical="center" indent="1"/>
    </xf>
    <xf numFmtId="0" fontId="20" fillId="2" borderId="18" xfId="2" applyFont="1" applyFill="1" applyBorder="1">
      <alignment vertical="center"/>
    </xf>
    <xf numFmtId="0" fontId="20" fillId="0" borderId="18" xfId="2" applyFont="1" applyFill="1" applyBorder="1" applyAlignment="1">
      <alignment horizontal="left" vertical="center" indent="1"/>
    </xf>
    <xf numFmtId="0" fontId="20" fillId="0" borderId="18" xfId="2" applyFont="1" applyFill="1" applyBorder="1">
      <alignment vertical="center"/>
    </xf>
    <xf numFmtId="166" fontId="19" fillId="0" borderId="17" xfId="2" applyNumberFormat="1" applyFont="1" applyFill="1" applyBorder="1" applyAlignment="1">
      <alignment horizontal="center" vertical="center"/>
    </xf>
    <xf numFmtId="166" fontId="19" fillId="2" borderId="17" xfId="2" applyNumberFormat="1" applyFont="1" applyFill="1" applyBorder="1" applyAlignment="1">
      <alignment horizontal="center" vertical="center"/>
    </xf>
    <xf numFmtId="0" fontId="19" fillId="2" borderId="18" xfId="2" applyFont="1" applyFill="1" applyBorder="1" applyAlignment="1">
      <alignment horizontal="center" vertical="center"/>
    </xf>
    <xf numFmtId="0" fontId="19" fillId="0" borderId="18" xfId="2" applyFont="1" applyFill="1" applyBorder="1" applyAlignment="1">
      <alignment horizontal="center" vertical="center"/>
    </xf>
    <xf numFmtId="9" fontId="21" fillId="0" borderId="6" xfId="1" applyFont="1" applyBorder="1" applyAlignment="1">
      <alignment horizontal="left" vertical="center" indent="1"/>
    </xf>
    <xf numFmtId="9" fontId="21" fillId="0" borderId="6" xfId="5" applyFont="1" applyBorder="1">
      <alignment horizontal="left" vertical="center" indent="1"/>
    </xf>
    <xf numFmtId="0" fontId="20" fillId="0" borderId="19" xfId="2" applyFont="1" applyFill="1" applyBorder="1" applyAlignment="1">
      <alignment horizontal="left" vertical="center" indent="1"/>
    </xf>
    <xf numFmtId="0" fontId="20" fillId="0" borderId="19" xfId="2" applyFont="1" applyFill="1" applyBorder="1">
      <alignment vertical="center"/>
    </xf>
    <xf numFmtId="166" fontId="19" fillId="0" borderId="19" xfId="2" applyNumberFormat="1" applyFont="1" applyFill="1" applyBorder="1" applyAlignment="1">
      <alignment horizontal="center" vertical="center"/>
    </xf>
    <xf numFmtId="0" fontId="19" fillId="0" borderId="19" xfId="2" applyFont="1" applyFill="1" applyBorder="1" applyAlignment="1">
      <alignment horizontal="center" vertical="center"/>
    </xf>
    <xf numFmtId="9" fontId="8" fillId="0" borderId="19" xfId="1" applyFont="1" applyFill="1" applyBorder="1" applyAlignment="1">
      <alignment horizontal="center" vertical="center"/>
    </xf>
    <xf numFmtId="165" fontId="5" fillId="0" borderId="22" xfId="4" applyNumberFormat="1" applyFont="1" applyBorder="1">
      <alignment horizontal="center" vertical="center"/>
    </xf>
    <xf numFmtId="2" fontId="10" fillId="5" borderId="0" xfId="2" applyNumberFormat="1" applyFont="1" applyFill="1" applyBorder="1" applyAlignment="1">
      <alignment horizontal="center" vertical="center"/>
    </xf>
    <xf numFmtId="0" fontId="17" fillId="6" borderId="2" xfId="3" applyFont="1" applyFill="1" applyBorder="1" applyAlignment="1">
      <alignment vertical="center"/>
    </xf>
    <xf numFmtId="0" fontId="22" fillId="0" borderId="0" xfId="2" applyFont="1">
      <alignment vertical="center"/>
    </xf>
    <xf numFmtId="0" fontId="23" fillId="0" borderId="0" xfId="0" applyFont="1"/>
    <xf numFmtId="0" fontId="25" fillId="0" borderId="0" xfId="2" applyFont="1" applyAlignment="1">
      <alignment horizontal="center" vertical="center"/>
    </xf>
    <xf numFmtId="0" fontId="26" fillId="6" borderId="2" xfId="3" applyFont="1" applyFill="1" applyBorder="1" applyAlignment="1">
      <alignment horizontal="left" vertical="center" indent="2"/>
    </xf>
    <xf numFmtId="2" fontId="27" fillId="4" borderId="21" xfId="2" applyNumberFormat="1" applyFont="1" applyFill="1" applyBorder="1" applyAlignment="1">
      <alignment horizontal="center" vertical="center"/>
    </xf>
    <xf numFmtId="2" fontId="27" fillId="4" borderId="20" xfId="2" applyNumberFormat="1" applyFont="1" applyFill="1" applyBorder="1" applyAlignment="1">
      <alignment horizontal="center" vertical="center"/>
    </xf>
    <xf numFmtId="0" fontId="28" fillId="0" borderId="0" xfId="2" applyFont="1">
      <alignment vertical="center"/>
    </xf>
    <xf numFmtId="0" fontId="19" fillId="0" borderId="19" xfId="2" applyFont="1" applyFill="1" applyBorder="1" applyAlignment="1">
      <alignment horizontal="center" vertical="center"/>
    </xf>
    <xf numFmtId="0" fontId="25" fillId="0" borderId="0" xfId="2" applyFont="1" applyBorder="1" applyAlignment="1">
      <alignment horizontal="center" vertical="center" wrapText="1"/>
    </xf>
    <xf numFmtId="0" fontId="18" fillId="0" borderId="0" xfId="3" applyNumberFormat="1" applyFont="1" applyFill="1" applyBorder="1" applyAlignment="1">
      <alignment horizontal="center" vertical="center"/>
    </xf>
    <xf numFmtId="0" fontId="24" fillId="3" borderId="0" xfId="2" applyFont="1" applyFill="1" applyBorder="1" applyAlignment="1">
      <alignment horizontal="center" vertical="center"/>
    </xf>
    <xf numFmtId="0" fontId="19" fillId="0" borderId="18" xfId="2" applyFont="1" applyFill="1" applyBorder="1" applyAlignment="1">
      <alignment horizontal="center" vertical="center"/>
    </xf>
    <xf numFmtId="0" fontId="19" fillId="2" borderId="18" xfId="2" applyFont="1" applyFill="1" applyBorder="1" applyAlignment="1">
      <alignment horizontal="center" vertical="center"/>
    </xf>
    <xf numFmtId="49" fontId="18" fillId="0" borderId="0" xfId="3" applyNumberFormat="1" applyFont="1" applyFill="1" applyBorder="1" applyAlignment="1">
      <alignment horizontal="center" vertical="center"/>
    </xf>
    <xf numFmtId="2" fontId="27" fillId="4" borderId="23" xfId="2" applyNumberFormat="1" applyFont="1" applyFill="1" applyBorder="1" applyAlignment="1">
      <alignment horizontal="center" vertical="center"/>
    </xf>
    <xf numFmtId="2" fontId="27" fillId="4" borderId="24" xfId="2" applyNumberFormat="1" applyFont="1" applyFill="1" applyBorder="1" applyAlignment="1">
      <alignment horizontal="center" vertical="center"/>
    </xf>
    <xf numFmtId="2" fontId="27" fillId="4" borderId="25" xfId="2" applyNumberFormat="1" applyFont="1" applyFill="1" applyBorder="1" applyAlignment="1">
      <alignment horizontal="center" vertical="center"/>
    </xf>
    <xf numFmtId="165" fontId="5" fillId="0" borderId="4" xfId="4" applyNumberFormat="1" applyFont="1" applyBorder="1">
      <alignment horizontal="center" vertical="center"/>
    </xf>
    <xf numFmtId="165" fontId="5" fillId="0" borderId="3" xfId="4" applyNumberFormat="1" applyFont="1">
      <alignment horizontal="center" vertical="center"/>
    </xf>
    <xf numFmtId="165" fontId="5" fillId="0" borderId="5" xfId="4" applyNumberFormat="1" applyFont="1" applyBorder="1">
      <alignment horizontal="center" vertical="center"/>
    </xf>
    <xf numFmtId="9" fontId="21" fillId="0" borderId="7" xfId="5" applyFont="1" applyBorder="1">
      <alignment horizontal="left" vertical="center" indent="1"/>
    </xf>
    <xf numFmtId="9" fontId="21" fillId="0" borderId="8" xfId="5" applyFont="1" applyBorder="1">
      <alignment horizontal="left" vertical="center" indent="1"/>
    </xf>
    <xf numFmtId="9" fontId="21" fillId="0" borderId="9" xfId="5" applyFont="1" applyBorder="1">
      <alignment horizontal="left" vertical="center" indent="1"/>
    </xf>
    <xf numFmtId="0" fontId="8" fillId="0" borderId="11" xfId="2" applyFont="1" applyBorder="1" applyAlignment="1">
      <alignment horizontal="left" indent="1"/>
    </xf>
    <xf numFmtId="0" fontId="8" fillId="0" borderId="0" xfId="2" applyFont="1" applyBorder="1" applyAlignment="1">
      <alignment horizontal="left" indent="1"/>
    </xf>
    <xf numFmtId="0" fontId="8" fillId="0" borderId="12" xfId="2" applyFont="1" applyBorder="1" applyAlignment="1">
      <alignment horizontal="left" indent="1"/>
    </xf>
    <xf numFmtId="2" fontId="27" fillId="4" borderId="20" xfId="2" applyNumberFormat="1" applyFont="1" applyFill="1" applyBorder="1" applyAlignment="1">
      <alignment horizontal="center" vertical="center"/>
    </xf>
    <xf numFmtId="0" fontId="29" fillId="7" borderId="0" xfId="0" applyFont="1" applyFill="1" applyAlignment="1">
      <alignment horizontal="left" vertical="center" indent="2"/>
    </xf>
    <xf numFmtId="0" fontId="30" fillId="7" borderId="0" xfId="0" applyFont="1" applyFill="1" applyAlignment="1">
      <alignment vertical="center"/>
    </xf>
    <xf numFmtId="0" fontId="31" fillId="7" borderId="0" xfId="0" applyFont="1" applyFill="1" applyAlignment="1">
      <alignment horizontal="center"/>
    </xf>
    <xf numFmtId="49" fontId="31" fillId="7" borderId="0" xfId="0" quotePrefix="1" applyNumberFormat="1" applyFont="1" applyFill="1" applyAlignment="1">
      <alignment horizontal="center"/>
    </xf>
    <xf numFmtId="49" fontId="31" fillId="7" borderId="0" xfId="0" applyNumberFormat="1" applyFont="1" applyFill="1"/>
    <xf numFmtId="0" fontId="0" fillId="7" borderId="0" xfId="0" applyFill="1"/>
    <xf numFmtId="49" fontId="31" fillId="7" borderId="0" xfId="0" applyNumberFormat="1" applyFont="1" applyFill="1" applyAlignment="1">
      <alignment horizontal="center"/>
    </xf>
    <xf numFmtId="0" fontId="32" fillId="0" borderId="0" xfId="0" applyFont="1" applyAlignment="1">
      <alignment horizontal="left" indent="2"/>
    </xf>
    <xf numFmtId="0" fontId="33" fillId="0" borderId="0" xfId="0" applyFont="1" applyAlignment="1">
      <alignment horizontal="left" indent="2"/>
    </xf>
    <xf numFmtId="0" fontId="34" fillId="8" borderId="26" xfId="0" applyFont="1" applyFill="1" applyBorder="1" applyAlignment="1">
      <alignment horizontal="center" vertical="center" wrapText="1"/>
    </xf>
    <xf numFmtId="0" fontId="0" fillId="8" borderId="26" xfId="0" applyFill="1" applyBorder="1"/>
    <xf numFmtId="0" fontId="34" fillId="8" borderId="0" xfId="0" applyFont="1" applyFill="1" applyAlignment="1">
      <alignment horizontal="center" vertical="center" wrapText="1"/>
    </xf>
    <xf numFmtId="0" fontId="0" fillId="8" borderId="0" xfId="0" applyFill="1"/>
  </cellXfs>
  <cellStyles count="7">
    <cellStyle name="Key Metric Percentage" xfId="5" xr:uid="{772AAF9B-01E6-4754-9B45-8226C115D718}"/>
    <cellStyle name="Key Metric Value" xfId="4" xr:uid="{E67E290C-6F9E-496D-9FFF-B0682C623D98}"/>
    <cellStyle name="Normal" xfId="0" builtinId="0"/>
    <cellStyle name="Normal 4" xfId="2" xr:uid="{B3FC7DA5-ECB6-4A56-B40B-27FAD082B5AC}"/>
    <cellStyle name="Normal 6" xfId="6" xr:uid="{1FBBDD27-6C8A-4D72-93CB-3CF613365D95}"/>
    <cellStyle name="Pourcentage" xfId="1" builtinId="5"/>
    <cellStyle name="Titre 1 2" xfId="3" xr:uid="{545CE50B-B2BE-4E04-B609-193A86E902EA}"/>
  </cellStyles>
  <dxfs count="0"/>
  <tableStyles count="0" defaultTableStyle="TableStyleMedium2" defaultPivotStyle="PivotStyleLight16"/>
  <colors>
    <mruColors>
      <color rgb="FF1B98D6"/>
      <color rgb="FF3592FF"/>
      <color rgb="FF008200"/>
      <color rgb="FFE51457"/>
      <color rgb="FF007598"/>
      <color rgb="FF004B97"/>
      <color rgb="FF003349"/>
      <color rgb="FF00D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CBE8CA8-5098-4001-943E-641BB72C0C6C}"/>
            </a:ext>
          </a:extLst>
        </xdr:cNvPr>
        <xdr:cNvSpPr/>
      </xdr:nvSpPr>
      <xdr:spPr>
        <a:xfrm>
          <a:off x="682743" y="1011553"/>
          <a:ext cx="107832" cy="4276726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554248</xdr:colOff>
      <xdr:row>5</xdr:row>
      <xdr:rowOff>124720</xdr:rowOff>
    </xdr:from>
    <xdr:to>
      <xdr:col>1</xdr:col>
      <xdr:colOff>114820</xdr:colOff>
      <xdr:row>7</xdr:row>
      <xdr:rowOff>47691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8BFF12FD-38E6-4C94-AE67-A67B77607690}"/>
            </a:ext>
          </a:extLst>
        </xdr:cNvPr>
        <xdr:cNvSpPr>
          <a:spLocks noChangeAspect="1"/>
        </xdr:cNvSpPr>
      </xdr:nvSpPr>
      <xdr:spPr>
        <a:xfrm>
          <a:off x="550438" y="1593475"/>
          <a:ext cx="354957" cy="361121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23</xdr:col>
      <xdr:colOff>627305</xdr:colOff>
      <xdr:row>0</xdr:row>
      <xdr:rowOff>181201</xdr:rowOff>
    </xdr:from>
    <xdr:ext cx="1169035" cy="660400"/>
    <xdr:pic>
      <xdr:nvPicPr>
        <xdr:cNvPr id="4" name="Graphic 17">
          <a:extLst>
            <a:ext uri="{FF2B5EF4-FFF2-40B4-BE49-F238E27FC236}">
              <a16:creationId xmlns:a16="http://schemas.microsoft.com/office/drawing/2014/main" id="{81C3BDBA-6611-486D-B05E-6541996DD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9109615" y="179296"/>
          <a:ext cx="1169035" cy="660400"/>
        </a:xfrm>
        <a:prstGeom prst="rect">
          <a:avLst/>
        </a:prstGeom>
      </xdr:spPr>
    </xdr:pic>
    <xdr:clientData/>
  </xdr:oneCellAnchor>
  <xdr:twoCellAnchor>
    <xdr:from>
      <xdr:col>0</xdr:col>
      <xdr:colOff>550994</xdr:colOff>
      <xdr:row>15</xdr:row>
      <xdr:rowOff>235323</xdr:rowOff>
    </xdr:from>
    <xdr:to>
      <xdr:col>1</xdr:col>
      <xdr:colOff>122996</xdr:colOff>
      <xdr:row>17</xdr:row>
      <xdr:rowOff>76267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8897F875-E712-4C66-A34F-F2153FFA02E4}"/>
            </a:ext>
          </a:extLst>
        </xdr:cNvPr>
        <xdr:cNvSpPr>
          <a:spLocks noChangeAspect="1"/>
        </xdr:cNvSpPr>
      </xdr:nvSpPr>
      <xdr:spPr>
        <a:xfrm>
          <a:off x="554804" y="4266303"/>
          <a:ext cx="360672" cy="362914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549088</xdr:colOff>
      <xdr:row>10</xdr:row>
      <xdr:rowOff>224117</xdr:rowOff>
    </xdr:from>
    <xdr:to>
      <xdr:col>1</xdr:col>
      <xdr:colOff>117280</xdr:colOff>
      <xdr:row>12</xdr:row>
      <xdr:rowOff>61251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6AC079B5-E620-4C15-8034-4923013C0EC9}"/>
            </a:ext>
          </a:extLst>
        </xdr:cNvPr>
        <xdr:cNvSpPr>
          <a:spLocks noChangeAspect="1"/>
        </xdr:cNvSpPr>
      </xdr:nvSpPr>
      <xdr:spPr>
        <a:xfrm>
          <a:off x="552898" y="2927312"/>
          <a:ext cx="354957" cy="359104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quemard\OneDrive%20-%20RFINANCE\DOC_LAUREN\Projets%20Connecteurs\SAGE\Ligne%20100\&#201;tats%20SBR%20-%20Ligne%20100%20-%202023\&#201;tats%20Comptabilit&#233;%20100\SBR_Comptabilit&#233;_Balance%20Ag&#233;e.xlsx" TargetMode="External"/><Relationship Id="rId1" Type="http://schemas.openxmlformats.org/officeDocument/2006/relationships/externalLinkPath" Target="SBR_Comptabilit&#233;_Balance%20Ag&#233;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quemard\Desktop\1&#232;re_Page_SBR_Charte_2023.xlsx" TargetMode="External"/><Relationship Id="rId1" Type="http://schemas.openxmlformats.org/officeDocument/2006/relationships/externalLinkPath" Target="file:///C:\Users\lquemard\Desktop\1&#232;re_Page_SBR_Chart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se en Main"/>
      <sheetName val="Balance Agée"/>
      <sheetName val="Balance Agée Visuell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se en Main"/>
      <sheetName val="Prise en Main (2)"/>
      <sheetName val="Prise en Main (3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F90E2-D7B2-421F-ACD9-CB7A97A51E71}">
  <dimension ref="A1:AJ44"/>
  <sheetViews>
    <sheetView showGridLines="0" tabSelected="1" zoomScale="85" zoomScaleNormal="85" workbookViewId="0">
      <selection activeCell="X20" sqref="X20"/>
    </sheetView>
  </sheetViews>
  <sheetFormatPr baseColWidth="10" defaultRowHeight="14.4" x14ac:dyDescent="0.3"/>
  <cols>
    <col min="19" max="19" width="15.88671875" customWidth="1"/>
  </cols>
  <sheetData>
    <row r="1" spans="1:36" ht="15" customHeight="1" x14ac:dyDescent="0.4">
      <c r="A1" s="79" t="s">
        <v>40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81"/>
      <c r="M1" s="81"/>
      <c r="N1" s="82"/>
      <c r="O1" s="83"/>
      <c r="P1" s="81"/>
      <c r="Q1" s="81"/>
      <c r="R1" s="82"/>
      <c r="S1" s="83"/>
      <c r="T1" s="81"/>
      <c r="U1" s="81"/>
      <c r="V1" s="82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</row>
    <row r="2" spans="1:36" ht="49.2" customHeight="1" x14ac:dyDescent="0.4">
      <c r="A2" s="79"/>
      <c r="B2" s="79"/>
      <c r="C2" s="79"/>
      <c r="D2" s="79"/>
      <c r="E2" s="79"/>
      <c r="F2" s="79"/>
      <c r="G2" s="79"/>
      <c r="H2" s="79"/>
      <c r="I2" s="79"/>
      <c r="J2" s="79"/>
      <c r="K2" s="80"/>
      <c r="L2" s="81"/>
      <c r="M2" s="81"/>
      <c r="N2" s="85"/>
      <c r="O2" s="83"/>
      <c r="P2" s="81"/>
      <c r="Q2" s="81"/>
      <c r="R2" s="85"/>
      <c r="S2" s="83"/>
      <c r="T2" s="81"/>
      <c r="U2" s="81"/>
      <c r="V2" s="85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</row>
    <row r="3" spans="1:36" x14ac:dyDescent="0.3">
      <c r="A3" s="79"/>
      <c r="B3" s="79"/>
      <c r="C3" s="79"/>
      <c r="D3" s="79"/>
      <c r="E3" s="79"/>
      <c r="F3" s="79"/>
      <c r="G3" s="79"/>
      <c r="H3" s="79"/>
      <c r="I3" s="79"/>
      <c r="J3" s="79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</row>
    <row r="5" spans="1:36" ht="22.8" customHeight="1" x14ac:dyDescent="0.3"/>
    <row r="7" spans="1:36" ht="20.399999999999999" x14ac:dyDescent="0.35">
      <c r="B7" s="86" t="s">
        <v>41</v>
      </c>
    </row>
    <row r="8" spans="1:36" ht="21" x14ac:dyDescent="0.35">
      <c r="B8" s="87"/>
    </row>
    <row r="9" spans="1:36" ht="21" x14ac:dyDescent="0.35">
      <c r="B9" s="87"/>
    </row>
    <row r="10" spans="1:36" ht="21" x14ac:dyDescent="0.35">
      <c r="B10" s="87"/>
    </row>
    <row r="11" spans="1:36" ht="21" x14ac:dyDescent="0.35">
      <c r="B11" s="87"/>
    </row>
    <row r="12" spans="1:36" ht="20.399999999999999" x14ac:dyDescent="0.35">
      <c r="B12" s="86" t="s">
        <v>42</v>
      </c>
    </row>
    <row r="13" spans="1:36" ht="21" x14ac:dyDescent="0.35">
      <c r="B13" s="87"/>
    </row>
    <row r="14" spans="1:36" ht="21" x14ac:dyDescent="0.35">
      <c r="B14" s="87"/>
    </row>
    <row r="15" spans="1:36" ht="21" x14ac:dyDescent="0.35">
      <c r="B15" s="87"/>
    </row>
    <row r="16" spans="1:36" ht="21" x14ac:dyDescent="0.35">
      <c r="B16" s="87"/>
    </row>
    <row r="17" spans="1:36" ht="20.399999999999999" x14ac:dyDescent="0.35">
      <c r="B17" s="86" t="s">
        <v>43</v>
      </c>
    </row>
    <row r="22" spans="1:36" ht="15" customHeight="1" x14ac:dyDescent="0.3">
      <c r="A22" s="88" t="s">
        <v>44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</row>
    <row r="23" spans="1:36" ht="15" customHeight="1" x14ac:dyDescent="0.3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</row>
    <row r="24" spans="1:36" ht="15" customHeight="1" x14ac:dyDescent="0.3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</row>
    <row r="25" spans="1:36" ht="15" customHeight="1" x14ac:dyDescent="0.3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</row>
    <row r="26" spans="1:36" ht="15" customHeight="1" x14ac:dyDescent="0.3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</row>
    <row r="27" spans="1:36" ht="15" customHeight="1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</row>
    <row r="28" spans="1:36" ht="15" customHeight="1" x14ac:dyDescent="0.3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</row>
    <row r="29" spans="1:36" ht="7.5" customHeight="1" x14ac:dyDescent="0.3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</row>
    <row r="30" spans="1:36" x14ac:dyDescent="0.3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</row>
    <row r="31" spans="1:36" x14ac:dyDescent="0.3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</row>
    <row r="32" spans="1:36" x14ac:dyDescent="0.3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</row>
    <row r="33" spans="1:36" x14ac:dyDescent="0.3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</row>
    <row r="34" spans="1:36" x14ac:dyDescent="0.3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</row>
    <row r="35" spans="1:36" x14ac:dyDescent="0.3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</row>
    <row r="36" spans="1:36" x14ac:dyDescent="0.3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</row>
    <row r="37" spans="1:36" x14ac:dyDescent="0.3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</row>
    <row r="38" spans="1:36" x14ac:dyDescent="0.3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</row>
    <row r="39" spans="1:36" x14ac:dyDescent="0.3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</row>
    <row r="40" spans="1:36" x14ac:dyDescent="0.3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</row>
    <row r="41" spans="1:36" x14ac:dyDescent="0.3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</row>
    <row r="42" spans="1:36" x14ac:dyDescent="0.3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</row>
    <row r="43" spans="1:36" x14ac:dyDescent="0.3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</row>
    <row r="44" spans="1:36" x14ac:dyDescent="0.3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</row>
  </sheetData>
  <mergeCells count="8">
    <mergeCell ref="V1:V2"/>
    <mergeCell ref="A22:V28"/>
    <mergeCell ref="A1:J3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D96E7-2FA4-445F-A9FC-CC501EA3B3E0}">
  <sheetPr codeName="Feuil4">
    <pageSetUpPr autoPageBreaks="0" fitToPage="1"/>
  </sheetPr>
  <dimension ref="A1:U26"/>
  <sheetViews>
    <sheetView showGridLines="0" zoomScale="85" zoomScaleNormal="85" workbookViewId="0">
      <pane ySplit="3" topLeftCell="A4" activePane="bottomLeft" state="frozen"/>
      <selection pane="bottomLeft" activeCell="A14" sqref="A14"/>
    </sheetView>
  </sheetViews>
  <sheetFormatPr baseColWidth="10" defaultColWidth="10.33203125" defaultRowHeight="18.75" customHeight="1" outlineLevelCol="1" x14ac:dyDescent="0.3"/>
  <cols>
    <col min="1" max="2" width="8.44140625" style="6" customWidth="1"/>
    <col min="3" max="3" width="45.6640625" style="6" customWidth="1"/>
    <col min="4" max="4" width="10.6640625" style="6" customWidth="1"/>
    <col min="5" max="5" width="45.6640625" style="6" customWidth="1"/>
    <col min="6" max="6" width="10.6640625" style="6" customWidth="1"/>
    <col min="7" max="7" width="45.6640625" style="6" customWidth="1"/>
    <col min="8" max="12" width="31.6640625" style="6" hidden="1" customWidth="1" outlineLevel="1"/>
    <col min="13" max="13" width="10.6640625" style="6" customWidth="1" collapsed="1"/>
    <col min="14" max="14" width="45.6640625" style="6" customWidth="1"/>
    <col min="15" max="15" width="10.6640625" style="6" customWidth="1"/>
    <col min="16" max="18" width="15.6640625" style="6" customWidth="1"/>
    <col min="19" max="20" width="8.44140625" style="6" customWidth="1"/>
    <col min="21" max="22" width="11.44140625" style="6" customWidth="1"/>
    <col min="23" max="16384" width="10.33203125" style="6"/>
  </cols>
  <sheetData>
    <row r="1" spans="3:21" ht="22.8" customHeight="1" x14ac:dyDescent="0.3">
      <c r="S1" s="52"/>
    </row>
    <row r="2" spans="3:21" ht="51.75" customHeight="1" x14ac:dyDescent="0.3">
      <c r="C2" s="62" t="s">
        <v>0</v>
      </c>
      <c r="D2" s="62"/>
      <c r="E2" s="62"/>
      <c r="F2" s="62"/>
      <c r="G2" s="62"/>
      <c r="N2" s="54" t="s">
        <v>31</v>
      </c>
      <c r="O2" s="60" t="s">
        <v>32</v>
      </c>
      <c r="P2" s="60"/>
      <c r="Q2" s="60" t="s">
        <v>33</v>
      </c>
      <c r="R2" s="60"/>
      <c r="S2" s="52"/>
    </row>
    <row r="3" spans="3:21" ht="36.6" customHeight="1" x14ac:dyDescent="0.3">
      <c r="C3" s="62"/>
      <c r="D3" s="62"/>
      <c r="E3" s="62"/>
      <c r="F3" s="62"/>
      <c r="G3" s="62"/>
      <c r="N3" s="32" t="s">
        <v>34</v>
      </c>
      <c r="O3" s="65" t="s">
        <v>35</v>
      </c>
      <c r="P3" s="65"/>
      <c r="Q3" s="61">
        <v>201405</v>
      </c>
      <c r="R3" s="61"/>
      <c r="S3" s="52"/>
    </row>
    <row r="4" spans="3:21" customFormat="1" ht="17.399999999999999" customHeight="1" x14ac:dyDescent="0.3">
      <c r="N4" s="53"/>
      <c r="O4" s="53"/>
      <c r="P4" s="53"/>
      <c r="Q4" s="53"/>
      <c r="R4" s="53"/>
      <c r="S4" s="53"/>
    </row>
    <row r="5" spans="3:21" ht="18" customHeight="1" thickBot="1" x14ac:dyDescent="0.35">
      <c r="N5" s="52"/>
      <c r="O5" s="52"/>
      <c r="P5" s="52"/>
      <c r="Q5" s="52"/>
      <c r="R5" s="52"/>
    </row>
    <row r="6" spans="3:21" ht="43.2" customHeight="1" thickBot="1" x14ac:dyDescent="0.35">
      <c r="C6" s="55" t="s">
        <v>1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3:21" s="7" customFormat="1" ht="17.399999999999999" customHeight="1" x14ac:dyDescent="0.45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3:21" ht="41.4" customHeight="1" thickBot="1" x14ac:dyDescent="0.45">
      <c r="C8" s="56" t="s">
        <v>2</v>
      </c>
      <c r="D8" s="9"/>
      <c r="E8" s="56" t="s">
        <v>3</v>
      </c>
      <c r="F8" s="10"/>
      <c r="G8" s="56" t="s">
        <v>4</v>
      </c>
      <c r="H8" s="50"/>
      <c r="I8" s="50"/>
      <c r="J8" s="50"/>
      <c r="K8" s="50"/>
      <c r="L8" s="50"/>
      <c r="M8" s="10"/>
      <c r="N8" s="56" t="s">
        <v>5</v>
      </c>
      <c r="O8" s="10"/>
      <c r="P8" s="66" t="s">
        <v>6</v>
      </c>
      <c r="Q8" s="67"/>
      <c r="R8" s="68"/>
      <c r="S8" s="11"/>
    </row>
    <row r="9" spans="3:21" ht="47.4" customHeight="1" x14ac:dyDescent="0.3">
      <c r="C9" s="49">
        <f>E18</f>
        <v>-43703.29</v>
      </c>
      <c r="D9" s="1"/>
      <c r="E9" s="49">
        <f>E20</f>
        <v>-1580980.27</v>
      </c>
      <c r="F9" s="2"/>
      <c r="G9" s="49">
        <f>E23</f>
        <v>-1613026.5699999998</v>
      </c>
      <c r="H9" s="3"/>
      <c r="I9" s="3"/>
      <c r="J9" s="3"/>
      <c r="K9" s="3"/>
      <c r="L9" s="3"/>
      <c r="M9" s="2"/>
      <c r="N9" s="49">
        <f>E25</f>
        <v>-1613026.5699999998</v>
      </c>
      <c r="O9" s="4"/>
      <c r="P9" s="69">
        <f>E26</f>
        <v>-1581053.91</v>
      </c>
      <c r="Q9" s="70"/>
      <c r="R9" s="71"/>
    </row>
    <row r="10" spans="3:21" s="12" customFormat="1" ht="19.95" customHeight="1" x14ac:dyDescent="0.3">
      <c r="C10" s="42">
        <f>N18</f>
        <v>-1.0098593262624711</v>
      </c>
      <c r="D10" s="13"/>
      <c r="E10" s="43">
        <f>N20</f>
        <v>-1.4103119010435559</v>
      </c>
      <c r="F10" s="14"/>
      <c r="G10" s="43">
        <f>N23</f>
        <v>-1.4215980429662802</v>
      </c>
      <c r="H10" s="15"/>
      <c r="I10" s="15"/>
      <c r="J10" s="15"/>
      <c r="K10" s="15"/>
      <c r="L10" s="15"/>
      <c r="M10" s="14"/>
      <c r="N10" s="43">
        <f>N25</f>
        <v>-1.4219381988694073</v>
      </c>
      <c r="O10" s="16"/>
      <c r="P10" s="72">
        <f>N26</f>
        <v>-1.4111640046941625</v>
      </c>
      <c r="Q10" s="73"/>
      <c r="R10" s="74"/>
      <c r="S10" s="17"/>
      <c r="U10" s="6"/>
    </row>
    <row r="11" spans="3:21" ht="19.95" customHeight="1" x14ac:dyDescent="0.35">
      <c r="C11" s="18"/>
      <c r="D11" s="19"/>
      <c r="E11" s="18"/>
      <c r="F11" s="19"/>
      <c r="G11" s="18"/>
      <c r="H11" s="20"/>
      <c r="I11" s="20"/>
      <c r="J11" s="20"/>
      <c r="K11" s="20"/>
      <c r="L11" s="20"/>
      <c r="M11" s="19"/>
      <c r="N11" s="18"/>
      <c r="O11" s="21"/>
      <c r="P11" s="75"/>
      <c r="Q11" s="76"/>
      <c r="R11" s="77"/>
      <c r="S11" s="19"/>
    </row>
    <row r="12" spans="3:21" ht="19.95" customHeight="1" x14ac:dyDescent="0.3">
      <c r="C12" s="22"/>
      <c r="E12" s="23"/>
      <c r="G12" s="22"/>
      <c r="H12" s="7"/>
      <c r="I12" s="7"/>
      <c r="J12" s="7"/>
      <c r="K12" s="7"/>
      <c r="L12" s="7"/>
      <c r="N12" s="22"/>
      <c r="P12" s="24"/>
      <c r="Q12" s="25"/>
      <c r="R12" s="26"/>
    </row>
    <row r="13" spans="3:21" ht="12" customHeight="1" x14ac:dyDescent="0.3">
      <c r="C13" s="7"/>
      <c r="E13" s="33"/>
      <c r="G13" s="7"/>
      <c r="H13" s="7"/>
      <c r="I13" s="7"/>
      <c r="J13" s="7"/>
      <c r="K13" s="7"/>
      <c r="L13" s="7"/>
      <c r="N13" s="7"/>
      <c r="P13" s="7"/>
      <c r="Q13" s="7"/>
      <c r="R13" s="7"/>
    </row>
    <row r="14" spans="3:21" ht="24.6" customHeight="1" thickBot="1" x14ac:dyDescent="0.35"/>
    <row r="15" spans="3:21" ht="43.2" customHeight="1" thickBot="1" x14ac:dyDescent="0.35">
      <c r="C15" s="55" t="s">
        <v>7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3:21" ht="17.399999999999999" customHeight="1" x14ac:dyDescent="0.3">
      <c r="D16" s="52"/>
      <c r="E16" s="27" t="str">
        <f>$O$3&amp;".."&amp;$Q$3</f>
        <v>201306..201405</v>
      </c>
      <c r="F16" s="27"/>
      <c r="G16" s="27" t="str">
        <f>$O$3-100&amp;".."&amp;$Q$3-100</f>
        <v>201206..201305</v>
      </c>
      <c r="H16" s="27" t="str">
        <f>$O$3-400&amp;".."&amp;$Q$3-400</f>
        <v>200906..201005</v>
      </c>
      <c r="I16" s="27" t="str">
        <f>$O$3-300&amp;".."&amp;$Q$3-300</f>
        <v>201006..201105</v>
      </c>
      <c r="J16" s="27" t="str">
        <f>$O$3-200&amp;".."&amp;$Q$3-200</f>
        <v>201106..201205</v>
      </c>
      <c r="K16" s="27" t="str">
        <f>G16</f>
        <v>201206..201305</v>
      </c>
      <c r="L16" s="27" t="str">
        <f>E16</f>
        <v>201306..201405</v>
      </c>
      <c r="M16" s="52"/>
      <c r="N16" s="52"/>
      <c r="O16" s="52"/>
      <c r="P16" s="52"/>
      <c r="Q16" s="52"/>
      <c r="R16" s="52"/>
    </row>
    <row r="17" spans="1:18" ht="41.4" customHeight="1" thickBot="1" x14ac:dyDescent="0.35">
      <c r="C17" s="57" t="s">
        <v>8</v>
      </c>
      <c r="D17" s="57"/>
      <c r="E17" s="57" t="str">
        <f>"ANNÉE EN 
COURS"</f>
        <v>ANNÉE EN 
COURS</v>
      </c>
      <c r="F17" s="57"/>
      <c r="G17" s="57" t="str">
        <f>"ANNÉE PRÉCÉDENTE"</f>
        <v>ANNÉE PRÉCÉDENTE</v>
      </c>
      <c r="H17" s="57" t="s">
        <v>9</v>
      </c>
      <c r="I17" s="57" t="s">
        <v>28</v>
      </c>
      <c r="J17" s="57" t="s">
        <v>11</v>
      </c>
      <c r="K17" s="57" t="s">
        <v>10</v>
      </c>
      <c r="L17" s="57" t="s">
        <v>12</v>
      </c>
      <c r="M17" s="57"/>
      <c r="N17" s="57" t="s">
        <v>13</v>
      </c>
      <c r="O17" s="57"/>
      <c r="P17" s="78" t="s">
        <v>14</v>
      </c>
      <c r="Q17" s="78"/>
      <c r="R17" s="78"/>
    </row>
    <row r="18" spans="1:18" ht="35.4" customHeight="1" x14ac:dyDescent="0.45">
      <c r="A18" s="58"/>
      <c r="B18" s="28" t="s">
        <v>15</v>
      </c>
      <c r="C18" s="44" t="s">
        <v>2</v>
      </c>
      <c r="D18" s="45"/>
      <c r="E18" s="46">
        <f>_xll.Assistant.XL.RIK_AC("INF02__;INF02@E=1,S=1031,G=0,T=0,P=0:@R=A,S=1000,V={0}:R=B,S=1001|1,V={1}:R=E,S=1012|3,V=&lt;&gt;Situation:R=D,S=1089,V={2}:",$N$3,$B18,E$16)</f>
        <v>-43703.29</v>
      </c>
      <c r="F18" s="46"/>
      <c r="G18" s="46">
        <f>_xll.Assistant.XL.RIK_AC("INF02__;INF02@E=1,S=1031,G=0,T=0,P=0:@R=A,S=1000,V={0}:R=B,S=1001|1,V={1}:R=E,S=1012|3,V=&lt;&gt;Situation:R=D,S=1089,V={2}:",$N$3,$B18,G$16)</f>
        <v>4432685.2399999993</v>
      </c>
      <c r="H18" s="46">
        <f>_xll.Assistant.XL.RIK_AC("INF02__;INF02@E=1,S=1031,G=0,T=0,P=0:@R=A,S=1000,V={0}:R=B,S=1001|1,V={1}:R=E,S=1012|3,V=&lt;&gt;Situation:R=D,S=1089,V={2}:",$N$3,$B18,H$16)</f>
        <v>0</v>
      </c>
      <c r="I18" s="46">
        <f>_xll.Assistant.XL.RIK_AC("INF02__;INF02@E=1,S=1031,G=0,T=0,P=0:@R=A,S=1000,V={0}:R=B,S=1001|1,V={1}:R=E,S=1012|3,V=&lt;&gt;Situation:R=D,S=1089,V={2}:",$N$3,$B18,I$16)</f>
        <v>0</v>
      </c>
      <c r="J18" s="46">
        <f>_xll.Assistant.XL.RIK_AC("INF02__;INF02@E=1,S=1031,G=0,T=0,P=0:@R=A,S=1000,V={0}:R=B,S=1001|1,V={1}:R=E,S=1012|3,V=&lt;&gt;Situation:R=D,S=1089,V={2}:",$N$3,$B18,J$16)</f>
        <v>0</v>
      </c>
      <c r="K18" s="46">
        <f>_xll.Assistant.XL.RIK_AC("INF02__;INF02@E=1,S=1031,G=0,T=0,P=0:@R=A,S=1000,V={0}:R=B,S=1001|1,V={1}:R=E,S=1012|3,V=&lt;&gt;Situation:R=D,S=1089,V={2}:",$N$3,$B18,K$16)</f>
        <v>4432685.2399999993</v>
      </c>
      <c r="L18" s="46">
        <f>_xll.Assistant.XL.RIK_AC("INF02__;INF02@E=1,S=1031,G=0,T=0,P=0:@R=A,S=1000,V={0}:R=B,S=1001|1,V={1}:R=E,S=1012|3,V=&lt;&gt;Situation:R=D,S=1089,V={2}:",$N$3,$B18,L$16)</f>
        <v>-43703.29</v>
      </c>
      <c r="M18" s="47"/>
      <c r="N18" s="48">
        <f>IFERROR((E18-G18)/ABS(G18),"")</f>
        <v>-1.0098593262624711</v>
      </c>
      <c r="O18" s="59"/>
      <c r="P18" s="59"/>
      <c r="Q18" s="59"/>
      <c r="R18" s="59"/>
    </row>
    <row r="19" spans="1:18" ht="35.4" customHeight="1" x14ac:dyDescent="0.45">
      <c r="A19" s="58"/>
      <c r="B19" s="28" t="s">
        <v>16</v>
      </c>
      <c r="C19" s="34" t="s">
        <v>17</v>
      </c>
      <c r="D19" s="35"/>
      <c r="E19" s="39">
        <f>_xll.Assistant.XL.RIK_AC("INF02__;INF02@E=1,S=1031,G=0,T=0,P=0:@R=A,S=1000,V={0}:R=B,S=1001|1,V={1}:R=E,S=1012|3,V=&lt;&gt;Situation:R=D,S=1089,V={2}:",$N$3,$B19,E$16)</f>
        <v>-1537276.98</v>
      </c>
      <c r="F19" s="39"/>
      <c r="G19" s="39">
        <f>_xll.Assistant.XL.RIK_AC("INF02__;INF02@E=1,S=1031,G=0,T=0,P=0:@R=A,S=1000,V={0}:R=B,S=1001|1,V={1}:R=E,S=1012|3,V=&lt;&gt;Situation:R=D,S=1089,V={2}:",$N$3,$B19,G$16)</f>
        <v>-579567</v>
      </c>
      <c r="H19" s="39">
        <f>_xll.Assistant.XL.RIK_AC("INF02__;INF02@E=1,S=1031,G=0,T=0,P=0:@R=A,S=1000,V={0}:R=B,S=1001|1,V={1}:R=E,S=1012|3,V=&lt;&gt;Situation:R=D,S=1089,V={2}:",$N$3,$B19,H$16)</f>
        <v>0</v>
      </c>
      <c r="I19" s="39">
        <f>_xll.Assistant.XL.RIK_AC("INF02__;INF02@E=1,S=1031,G=0,T=0,P=0:@R=A,S=1000,V={0}:R=B,S=1001|1,V={1}:R=E,S=1012|3,V=&lt;&gt;Situation:R=D,S=1089,V={2}:",$N$3,$B19,I$16)</f>
        <v>0</v>
      </c>
      <c r="J19" s="39">
        <f>_xll.Assistant.XL.RIK_AC("INF02__;INF02@E=1,S=1031,G=0,T=0,P=0:@R=A,S=1000,V={0}:R=B,S=1001|1,V={1}:R=E,S=1012|3,V=&lt;&gt;Situation:R=D,S=1089,V={2}:",$N$3,$B19,J$16)</f>
        <v>0</v>
      </c>
      <c r="K19" s="39">
        <f>_xll.Assistant.XL.RIK_AC("INF02__;INF02@E=1,S=1031,G=0,T=0,P=0:@R=A,S=1000,V={0}:R=B,S=1001|1,V={1}:R=E,S=1012|3,V=&lt;&gt;Situation:R=D,S=1089,V={2}:",$N$3,$B19,K$16)</f>
        <v>-579567</v>
      </c>
      <c r="L19" s="39">
        <f>_xll.Assistant.XL.RIK_AC("INF02__;INF02@E=1,S=1031,G=0,T=0,P=0:@R=A,S=1000,V={0}:R=B,S=1001|1,V={1}:R=E,S=1012|3,V=&lt;&gt;Situation:R=D,S=1089,V={2}:",$N$3,$B19,L$16)</f>
        <v>-1537276.98</v>
      </c>
      <c r="M19" s="40"/>
      <c r="N19" s="30">
        <f t="shared" ref="N19:N26" si="0">IFERROR((E19-G19)/ABS(G19),"")</f>
        <v>-1.6524577486295804</v>
      </c>
      <c r="O19" s="64"/>
      <c r="P19" s="64"/>
      <c r="Q19" s="64"/>
      <c r="R19" s="64"/>
    </row>
    <row r="20" spans="1:18" ht="35.4" customHeight="1" x14ac:dyDescent="0.45">
      <c r="A20" s="58"/>
      <c r="B20" s="28" t="s">
        <v>18</v>
      </c>
      <c r="C20" s="36" t="s">
        <v>3</v>
      </c>
      <c r="D20" s="37"/>
      <c r="E20" s="38">
        <f>_xll.Assistant.XL.RIK_AC("INF02__;INF02@E=1,S=1031,G=0,T=0,P=0:@R=A,S=1000,V={0}:R=B,S=1001|1,V={1}:R=E,S=1012|3,V=&lt;&gt;Situation:R=D,S=1089,V={2}:",$N$3,$B20,E$16)</f>
        <v>-1580980.27</v>
      </c>
      <c r="F20" s="38"/>
      <c r="G20" s="38">
        <f>_xll.Assistant.XL.RIK_AC("INF02__;INF02@E=1,S=1031,G=0,T=0,P=0:@R=A,S=1000,V={0}:R=B,S=1001|1,V={1}:R=E,S=1012|3,V=&lt;&gt;Situation:R=D,S=1089,V={2}:",$N$3,$B20,G$16)</f>
        <v>3853118.2399999998</v>
      </c>
      <c r="H20" s="38">
        <f>_xll.Assistant.XL.RIK_AC("INF02__;INF02@E=1,S=1031,G=0,T=0,P=0:@R=A,S=1000,V={0}:R=B,S=1001|1,V={1}:R=E,S=1012|3,V=&lt;&gt;Situation:R=D,S=1089,V={2}:",$N$3,$B20,H$16)</f>
        <v>0</v>
      </c>
      <c r="I20" s="38">
        <f>_xll.Assistant.XL.RIK_AC("INF02__;INF02@E=1,S=1031,G=0,T=0,P=0:@R=A,S=1000,V={0}:R=B,S=1001|1,V={1}:R=E,S=1012|3,V=&lt;&gt;Situation:R=D,S=1089,V={2}:",$N$3,$B20,I$16)</f>
        <v>0</v>
      </c>
      <c r="J20" s="38">
        <f>_xll.Assistant.XL.RIK_AC("INF02__;INF02@E=1,S=1031,G=0,T=0,P=0:@R=A,S=1000,V={0}:R=B,S=1001|1,V={1}:R=E,S=1012|3,V=&lt;&gt;Situation:R=D,S=1089,V={2}:",$N$3,$B20,J$16)</f>
        <v>0</v>
      </c>
      <c r="K20" s="38">
        <f>_xll.Assistant.XL.RIK_AC("INF02__;INF02@E=1,S=1031,G=0,T=0,P=0:@R=A,S=1000,V={0}:R=B,S=1001|1,V={1}:R=E,S=1012|3,V=&lt;&gt;Situation:R=D,S=1089,V={2}:",$N$3,$B20,K$16)</f>
        <v>3853118.2399999998</v>
      </c>
      <c r="L20" s="38">
        <f>_xll.Assistant.XL.RIK_AC("INF02__;INF02@E=1,S=1031,G=0,T=0,P=0:@R=A,S=1000,V={0}:R=B,S=1001|1,V={1}:R=E,S=1012|3,V=&lt;&gt;Situation:R=D,S=1089,V={2}:",$N$3,$B20,L$16)</f>
        <v>-1580980.27</v>
      </c>
      <c r="M20" s="41"/>
      <c r="N20" s="29">
        <f t="shared" si="0"/>
        <v>-1.4103119010435559</v>
      </c>
      <c r="O20" s="63"/>
      <c r="P20" s="63"/>
      <c r="Q20" s="63"/>
      <c r="R20" s="63"/>
    </row>
    <row r="21" spans="1:18" ht="35.4" customHeight="1" x14ac:dyDescent="0.45">
      <c r="A21" s="58"/>
      <c r="B21" s="31" t="s">
        <v>19</v>
      </c>
      <c r="C21" s="34" t="s">
        <v>20</v>
      </c>
      <c r="D21" s="35"/>
      <c r="E21" s="39">
        <f>_xll.Assistant.XL.RIK_AC("INF02__;INF02@E=1,S=1031,G=0,T=0,P=0:@R=A,S=1000,V={0}:R=B,S=1001|1,V={1}:R=E,S=1012|3,V=&lt;&gt;Situation:R=D,S=1089,V={2}:",$N$3,$B21,E$16)</f>
        <v>-31972.66</v>
      </c>
      <c r="F21" s="39"/>
      <c r="G21" s="39">
        <f>_xll.Assistant.XL.RIK_AC("INF02__;INF02@E=1,S=1031,G=0,T=0,P=0:@R=A,S=1000,V={0}:R=B,S=1001|1,V={1}:R=E,S=1012|3,V=&lt;&gt;Situation:R=D,S=1089,V={2}:",$N$3,$B21,G$16)</f>
        <v>-22414.37</v>
      </c>
      <c r="H21" s="39">
        <f>_xll.Assistant.XL.RIK_AC("INF02__;INF02@E=1,S=1031,G=0,T=0,P=0:@R=A,S=1000,V={0}:R=B,S=1001|1,V={1}:R=E,S=1012|3,V=&lt;&gt;Situation:R=D,S=1089,V={2}:",$N$3,$B21,H$16)</f>
        <v>0</v>
      </c>
      <c r="I21" s="39">
        <f>_xll.Assistant.XL.RIK_AC("INF02__;INF02@E=1,S=1031,G=0,T=0,P=0:@R=A,S=1000,V={0}:R=B,S=1001|1,V={1}:R=E,S=1012|3,V=&lt;&gt;Situation:R=D,S=1089,V={2}:",$N$3,$B21,I$16)</f>
        <v>0</v>
      </c>
      <c r="J21" s="39">
        <f>_xll.Assistant.XL.RIK_AC("INF02__;INF02@E=1,S=1031,G=0,T=0,P=0:@R=A,S=1000,V={0}:R=B,S=1001|1,V={1}:R=E,S=1012|3,V=&lt;&gt;Situation:R=D,S=1089,V={2}:",$N$3,$B21,J$16)</f>
        <v>0</v>
      </c>
      <c r="K21" s="39">
        <f>_xll.Assistant.XL.RIK_AC("INF02__;INF02@E=1,S=1031,G=0,T=0,P=0:@R=A,S=1000,V={0}:R=B,S=1001|1,V={1}:R=E,S=1012|3,V=&lt;&gt;Situation:R=D,S=1089,V={2}:",$N$3,$B21,K$16)</f>
        <v>-22414.37</v>
      </c>
      <c r="L21" s="39">
        <f>_xll.Assistant.XL.RIK_AC("INF02__;INF02@E=1,S=1031,G=0,T=0,P=0:@R=A,S=1000,V={0}:R=B,S=1001|1,V={1}:R=E,S=1012|3,V=&lt;&gt;Situation:R=D,S=1089,V={2}:",$N$3,$B21,L$16)</f>
        <v>-31972.66</v>
      </c>
      <c r="M21" s="40"/>
      <c r="N21" s="30">
        <f t="shared" si="0"/>
        <v>-0.4264358088137209</v>
      </c>
      <c r="O21" s="64"/>
      <c r="P21" s="64"/>
      <c r="Q21" s="64"/>
      <c r="R21" s="64"/>
    </row>
    <row r="22" spans="1:18" ht="35.4" customHeight="1" x14ac:dyDescent="0.45">
      <c r="A22" s="58"/>
      <c r="B22" s="31" t="s">
        <v>21</v>
      </c>
      <c r="C22" s="36" t="s">
        <v>22</v>
      </c>
      <c r="D22" s="37"/>
      <c r="E22" s="38">
        <f>_xll.Assistant.XL.RIK_AC("INF02__;INF02@E=1,S=1031,G=0,T=0,P=0:@R=A,S=1000,V={0}:R=B,S=1001|1,V={1}:R=E,S=1012|3,V=&lt;&gt;Situation:R=D,S=1089,V={2}:",$N$3,$B22,E$16)</f>
        <v>-73.64</v>
      </c>
      <c r="F22" s="38"/>
      <c r="G22" s="38">
        <f>_xll.Assistant.XL.RIK_AC("INF02__;INF02@E=1,S=1031,G=0,T=0,P=0:@R=A,S=1000,V={0}:R=B,S=1001|1,V={1}:R=E,S=1012|3,V=&lt;&gt;Situation:R=D,S=1089,V={2}:",$N$3,$B22,G$16)</f>
        <v>-4721.76</v>
      </c>
      <c r="H22" s="38">
        <f>_xll.Assistant.XL.RIK_AC("INF02__;INF02@E=1,S=1031,G=0,T=0,P=0:@R=A,S=1000,V={0}:R=B,S=1001|1,V={1}:R=E,S=1012|3,V=&lt;&gt;Situation:R=D,S=1089,V={2}:",$N$3,$B22,H$16)</f>
        <v>0</v>
      </c>
      <c r="I22" s="38">
        <f>_xll.Assistant.XL.RIK_AC("INF02__;INF02@E=1,S=1031,G=0,T=0,P=0:@R=A,S=1000,V={0}:R=B,S=1001|1,V={1}:R=E,S=1012|3,V=&lt;&gt;Situation:R=D,S=1089,V={2}:",$N$3,$B22,I$16)</f>
        <v>0</v>
      </c>
      <c r="J22" s="38">
        <f>_xll.Assistant.XL.RIK_AC("INF02__;INF02@E=1,S=1031,G=0,T=0,P=0:@R=A,S=1000,V={0}:R=B,S=1001|1,V={1}:R=E,S=1012|3,V=&lt;&gt;Situation:R=D,S=1089,V={2}:",$N$3,$B22,J$16)</f>
        <v>0</v>
      </c>
      <c r="K22" s="38">
        <f>_xll.Assistant.XL.RIK_AC("INF02__;INF02@E=1,S=1031,G=0,T=0,P=0:@R=A,S=1000,V={0}:R=B,S=1001|1,V={1}:R=E,S=1012|3,V=&lt;&gt;Situation:R=D,S=1089,V={2}:",$N$3,$B22,K$16)</f>
        <v>-4721.76</v>
      </c>
      <c r="L22" s="38">
        <f>_xll.Assistant.XL.RIK_AC("INF02__;INF02@E=1,S=1031,G=0,T=0,P=0:@R=A,S=1000,V={0}:R=B,S=1001|1,V={1}:R=E,S=1012|3,V=&lt;&gt;Situation:R=D,S=1089,V={2}:",$N$3,$B22,L$16)</f>
        <v>-73.64</v>
      </c>
      <c r="M22" s="41"/>
      <c r="N22" s="29">
        <f t="shared" si="0"/>
        <v>0.98440412049744153</v>
      </c>
      <c r="O22" s="63"/>
      <c r="P22" s="63"/>
      <c r="Q22" s="63"/>
      <c r="R22" s="63"/>
    </row>
    <row r="23" spans="1:18" ht="35.4" customHeight="1" x14ac:dyDescent="0.45">
      <c r="A23" s="58"/>
      <c r="B23" s="28" t="s">
        <v>23</v>
      </c>
      <c r="C23" s="34" t="s">
        <v>4</v>
      </c>
      <c r="D23" s="35"/>
      <c r="E23" s="39">
        <f>_xll.Assistant.XL.RIK_AC("INF02__;INF02@E=1,S=1031,G=0,T=0,P=0:@R=A,S=1000,V={0}:R=B,S=1001|1,V={1}:R=E,S=1012|3,V=&lt;&gt;Situation:R=D,S=1089,V={2}:",$N$3,$B23,E$16)</f>
        <v>-1613026.5699999998</v>
      </c>
      <c r="F23" s="39"/>
      <c r="G23" s="39">
        <f>_xll.Assistant.XL.RIK_AC("INF02__;INF02@E=1,S=1031,G=0,T=0,P=0:@R=A,S=1000,V={0}:R=B,S=1001|1,V={1}:R=E,S=1012|3,V=&lt;&gt;Situation:R=D,S=1089,V={2}:",$N$3,$B23,G$16)</f>
        <v>3825982.11</v>
      </c>
      <c r="H23" s="39">
        <f>_xll.Assistant.XL.RIK_AC("INF02__;INF02@E=1,S=1031,G=0,T=0,P=0:@R=A,S=1000,V={0}:R=B,S=1001|1,V={1}:R=E,S=1012|3,V=&lt;&gt;Situation:R=D,S=1089,V={2}:",$N$3,$B23,H$16)</f>
        <v>0</v>
      </c>
      <c r="I23" s="39">
        <f>_xll.Assistant.XL.RIK_AC("INF02__;INF02@E=1,S=1031,G=0,T=0,P=0:@R=A,S=1000,V={0}:R=B,S=1001|1,V={1}:R=E,S=1012|3,V=&lt;&gt;Situation:R=D,S=1089,V={2}:",$N$3,$B23,I$16)</f>
        <v>0</v>
      </c>
      <c r="J23" s="39">
        <f>_xll.Assistant.XL.RIK_AC("INF02__;INF02@E=1,S=1031,G=0,T=0,P=0:@R=A,S=1000,V={0}:R=B,S=1001|1,V={1}:R=E,S=1012|3,V=&lt;&gt;Situation:R=D,S=1089,V={2}:",$N$3,$B23,J$16)</f>
        <v>0</v>
      </c>
      <c r="K23" s="39">
        <f>_xll.Assistant.XL.RIK_AC("INF02__;INF02@E=1,S=1031,G=0,T=0,P=0:@R=A,S=1000,V={0}:R=B,S=1001|1,V={1}:R=E,S=1012|3,V=&lt;&gt;Situation:R=D,S=1089,V={2}:",$N$3,$B23,K$16)</f>
        <v>3825982.11</v>
      </c>
      <c r="L23" s="39">
        <f>_xll.Assistant.XL.RIK_AC("INF02__;INF02@E=1,S=1031,G=0,T=0,P=0:@R=A,S=1000,V={0}:R=B,S=1001|1,V={1}:R=E,S=1012|3,V=&lt;&gt;Situation:R=D,S=1089,V={2}:",$N$3,$B23,L$16)</f>
        <v>-1613026.5699999998</v>
      </c>
      <c r="M23" s="40"/>
      <c r="N23" s="30">
        <f t="shared" si="0"/>
        <v>-1.4215980429662802</v>
      </c>
      <c r="O23" s="64"/>
      <c r="P23" s="64"/>
      <c r="Q23" s="64"/>
      <c r="R23" s="64"/>
    </row>
    <row r="24" spans="1:18" ht="35.4" customHeight="1" x14ac:dyDescent="0.45">
      <c r="A24" s="58"/>
      <c r="B24" s="31" t="s">
        <v>24</v>
      </c>
      <c r="C24" s="36" t="s">
        <v>25</v>
      </c>
      <c r="D24" s="37"/>
      <c r="E24" s="38">
        <f>_xll.Assistant.XL.RIK_AC("INF02__;INF02@E=1,S=1031,G=0,T=0,P=0:@R=A,S=1000,V={0}:R=B,S=1001|1,V={1}:R=E,S=1012|3,V=&lt;&gt;Situation:R=D,S=1089,V={2}:",$N$3,$B24,E$16)</f>
        <v>0</v>
      </c>
      <c r="F24" s="38"/>
      <c r="G24" s="38">
        <f>_xll.Assistant.XL.RIK_AC("INF02__;INF02@E=1,S=1031,G=0,T=0,P=0:@R=A,S=1000,V={0}:R=B,S=1001|1,V={1}:R=E,S=1012|3,V=&lt;&gt;Situation:R=D,S=1089,V={2}:",$N$3,$B24,G$16)</f>
        <v>-3084.41</v>
      </c>
      <c r="H24" s="38">
        <f>_xll.Assistant.XL.RIK_AC("INF02__;INF02@E=1,S=1031,G=0,T=0,P=0:@R=A,S=1000,V={0}:R=B,S=1001|1,V={1}:R=E,S=1012|3,V=&lt;&gt;Situation:R=D,S=1089,V={2}:",$N$3,$B24,H$16)</f>
        <v>0</v>
      </c>
      <c r="I24" s="38">
        <f>_xll.Assistant.XL.RIK_AC("INF02__;INF02@E=1,S=1031,G=0,T=0,P=0:@R=A,S=1000,V={0}:R=B,S=1001|1,V={1}:R=E,S=1012|3,V=&lt;&gt;Situation:R=D,S=1089,V={2}:",$N$3,$B24,I$16)</f>
        <v>0</v>
      </c>
      <c r="J24" s="38">
        <f>_xll.Assistant.XL.RIK_AC("INF02__;INF02@E=1,S=1031,G=0,T=0,P=0:@R=A,S=1000,V={0}:R=B,S=1001|1,V={1}:R=E,S=1012|3,V=&lt;&gt;Situation:R=D,S=1089,V={2}:",$N$3,$B24,J$16)</f>
        <v>0</v>
      </c>
      <c r="K24" s="38">
        <f>_xll.Assistant.XL.RIK_AC("INF02__;INF02@E=1,S=1031,G=0,T=0,P=0:@R=A,S=1000,V={0}:R=B,S=1001|1,V={1}:R=E,S=1012|3,V=&lt;&gt;Situation:R=D,S=1089,V={2}:",$N$3,$B24,K$16)</f>
        <v>-3084.41</v>
      </c>
      <c r="L24" s="38">
        <f>_xll.Assistant.XL.RIK_AC("INF02__;INF02@E=1,S=1031,G=0,T=0,P=0:@R=A,S=1000,V={0}:R=B,S=1001|1,V={1}:R=E,S=1012|3,V=&lt;&gt;Situation:R=D,S=1089,V={2}:",$N$3,$B24,L$16)</f>
        <v>0</v>
      </c>
      <c r="M24" s="41"/>
      <c r="N24" s="29">
        <f t="shared" si="0"/>
        <v>1</v>
      </c>
      <c r="O24" s="63"/>
      <c r="P24" s="63"/>
      <c r="Q24" s="63"/>
      <c r="R24" s="63"/>
    </row>
    <row r="25" spans="1:18" ht="35.4" customHeight="1" x14ac:dyDescent="0.45">
      <c r="A25" s="58"/>
      <c r="B25" s="31" t="s">
        <v>26</v>
      </c>
      <c r="C25" s="34" t="s">
        <v>27</v>
      </c>
      <c r="D25" s="35"/>
      <c r="E25" s="39">
        <f>_xll.Assistant.XL.RIK_AC("INF02__;INF02@E=1,S=1031,G=0,T=0,P=0:@R=A,S=1000,V={0}:R=B,S=1001|1,V={1}:R=E,S=1012|3,V=&lt;&gt;Situation:R=D,S=1089,V={2}:",$N$3,$B25,E$16)</f>
        <v>-1613026.5699999998</v>
      </c>
      <c r="F25" s="39"/>
      <c r="G25" s="39">
        <f>_xll.Assistant.XL.RIK_AC("INF02__;INF02@E=1,S=1031,G=0,T=0,P=0:@R=A,S=1000,V={0}:R=B,S=1001|1,V={1}:R=E,S=1012|3,V=&lt;&gt;Situation:R=D,S=1089,V={2}:",$N$3,$B25,G$16)</f>
        <v>3822897.6999999997</v>
      </c>
      <c r="H25" s="39">
        <f>_xll.Assistant.XL.RIK_AC("INF02__;INF02@E=1,S=1031,G=0,T=0,P=0:@R=A,S=1000,V={0}:R=B,S=1001|1,V={1}:R=E,S=1012|3,V=&lt;&gt;Situation:R=D,S=1089,V={2}:",$N$3,$B25,H$16)</f>
        <v>0</v>
      </c>
      <c r="I25" s="39">
        <f>_xll.Assistant.XL.RIK_AC("INF02__;INF02@E=1,S=1031,G=0,T=0,P=0:@R=A,S=1000,V={0}:R=B,S=1001|1,V={1}:R=E,S=1012|3,V=&lt;&gt;Situation:R=D,S=1089,V={2}:",$N$3,$B25,I$16)</f>
        <v>0</v>
      </c>
      <c r="J25" s="39">
        <f>_xll.Assistant.XL.RIK_AC("INF02__;INF02@E=1,S=1031,G=0,T=0,P=0:@R=A,S=1000,V={0}:R=B,S=1001|1,V={1}:R=E,S=1012|3,V=&lt;&gt;Situation:R=D,S=1089,V={2}:",$N$3,$B25,J$16)</f>
        <v>0</v>
      </c>
      <c r="K25" s="39">
        <f>_xll.Assistant.XL.RIK_AC("INF02__;INF02@E=1,S=1031,G=0,T=0,P=0:@R=A,S=1000,V={0}:R=B,S=1001|1,V={1}:R=E,S=1012|3,V=&lt;&gt;Situation:R=D,S=1089,V={2}:",$N$3,$B25,K$16)</f>
        <v>3822897.6999999997</v>
      </c>
      <c r="L25" s="39">
        <f>_xll.Assistant.XL.RIK_AC("INF02__;INF02@E=1,S=1031,G=0,T=0,P=0:@R=A,S=1000,V={0}:R=B,S=1001|1,V={1}:R=E,S=1012|3,V=&lt;&gt;Situation:R=D,S=1089,V={2}:",$N$3,$B25,L$16)</f>
        <v>-1613026.5699999998</v>
      </c>
      <c r="M25" s="40"/>
      <c r="N25" s="30">
        <f t="shared" si="0"/>
        <v>-1.4219381988694073</v>
      </c>
      <c r="O25" s="64"/>
      <c r="P25" s="64"/>
      <c r="Q25" s="64"/>
      <c r="R25" s="64"/>
    </row>
    <row r="26" spans="1:18" ht="35.4" customHeight="1" x14ac:dyDescent="0.3">
      <c r="A26" s="58"/>
      <c r="B26" s="58"/>
      <c r="C26" s="36" t="s">
        <v>6</v>
      </c>
      <c r="D26" s="37"/>
      <c r="E26" s="38">
        <f>E25+E21*-1</f>
        <v>-1581053.91</v>
      </c>
      <c r="F26" s="38"/>
      <c r="G26" s="38">
        <f t="shared" ref="G26:L26" si="1">G25+G21*-1</f>
        <v>3845312.07</v>
      </c>
      <c r="H26" s="38">
        <f t="shared" si="1"/>
        <v>0</v>
      </c>
      <c r="I26" s="38">
        <f t="shared" si="1"/>
        <v>0</v>
      </c>
      <c r="J26" s="38">
        <f t="shared" si="1"/>
        <v>0</v>
      </c>
      <c r="K26" s="38">
        <f t="shared" si="1"/>
        <v>3845312.07</v>
      </c>
      <c r="L26" s="38">
        <f t="shared" si="1"/>
        <v>-1581053.91</v>
      </c>
      <c r="M26" s="41"/>
      <c r="N26" s="29">
        <f t="shared" si="0"/>
        <v>-1.4111640046941625</v>
      </c>
      <c r="O26" s="63"/>
      <c r="P26" s="63"/>
      <c r="Q26" s="63"/>
      <c r="R26" s="63"/>
    </row>
  </sheetData>
  <mergeCells count="19">
    <mergeCell ref="P10:R10"/>
    <mergeCell ref="P11:R11"/>
    <mergeCell ref="P17:R17"/>
    <mergeCell ref="O18:R18"/>
    <mergeCell ref="Q2:R2"/>
    <mergeCell ref="Q3:R3"/>
    <mergeCell ref="C2:G3"/>
    <mergeCell ref="O26:R26"/>
    <mergeCell ref="O20:R20"/>
    <mergeCell ref="O21:R21"/>
    <mergeCell ref="O22:R22"/>
    <mergeCell ref="O23:R23"/>
    <mergeCell ref="O24:R24"/>
    <mergeCell ref="O25:R25"/>
    <mergeCell ref="O19:R19"/>
    <mergeCell ref="O2:P2"/>
    <mergeCell ref="O3:P3"/>
    <mergeCell ref="P8:R8"/>
    <mergeCell ref="P9:R9"/>
  </mergeCells>
  <conditionalFormatting sqref="N18:N26">
    <cfRule type="iconSet" priority="2">
      <iconSet iconSet="3Arrows">
        <cfvo type="percent" val="0"/>
        <cfvo type="num" val="0"/>
        <cfvo type="num" val="0" gte="0"/>
      </iconSet>
    </cfRule>
  </conditionalFormatting>
  <printOptions horizontalCentered="1"/>
  <pageMargins left="0.25" right="0.25" top="0.75" bottom="0.75" header="0.3" footer="0.3"/>
  <pageSetup scale="5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CA8140A-9045-443F-B929-FA111DE09EBC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P10 E10 N10 G10:L10 C10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displayHidden="1" xr2:uid="{E29B98C4-CCAD-411B-B26B-F66F420634F4}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'Rapport financier annuel'!H26:L26</xm:f>
              <xm:sqref>P11</xm:sqref>
            </x14:sparkline>
          </x14:sparklines>
        </x14:sparklineGroup>
        <x14:sparklineGroup displayEmptyCellsAs="gap" markers="1" displayHidden="1" xr2:uid="{3BEC0F73-9DDC-45E5-BC02-6BC6DA2486E2}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'Rapport financier annuel'!H25:L25</xm:f>
              <xm:sqref>N11</xm:sqref>
            </x14:sparkline>
          </x14:sparklines>
        </x14:sparklineGroup>
        <x14:sparklineGroup displayEmptyCellsAs="gap" markers="1" displayHidden="1" xr2:uid="{14707C38-425E-46B0-8882-8574DED6BBFC}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'Rapport financier annuel'!H23:L23</xm:f>
              <xm:sqref>G11</xm:sqref>
            </x14:sparkline>
          </x14:sparklines>
        </x14:sparklineGroup>
        <x14:sparklineGroup displayEmptyCellsAs="gap" markers="1" displayHidden="1" xr2:uid="{DD029AFD-5703-432A-9F6B-3E5CC4ACC36A}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'Rapport financier annuel'!H20:L20</xm:f>
              <xm:sqref>E11</xm:sqref>
            </x14:sparkline>
          </x14:sparklines>
        </x14:sparklineGroup>
        <x14:sparklineGroup markers="1" displayHidden="1" xr2:uid="{13DA6ABD-08F0-4CB8-8F17-79EB9683B3B4}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'Rapport financier annuel'!H18:L18</xm:f>
              <xm:sqref>O18</xm:sqref>
            </x14:sparkline>
            <x14:sparkline>
              <xm:f>'Rapport financier annuel'!H19:L19</xm:f>
              <xm:sqref>O19</xm:sqref>
            </x14:sparkline>
            <x14:sparkline>
              <xm:f>'Rapport financier annuel'!H20:L20</xm:f>
              <xm:sqref>O20</xm:sqref>
            </x14:sparkline>
            <x14:sparkline>
              <xm:f>'Rapport financier annuel'!H21:L21</xm:f>
              <xm:sqref>O21</xm:sqref>
            </x14:sparkline>
            <x14:sparkline>
              <xm:f>'Rapport financier annuel'!H22:L22</xm:f>
              <xm:sqref>O22</xm:sqref>
            </x14:sparkline>
            <x14:sparkline>
              <xm:f>'Rapport financier annuel'!H23:L23</xm:f>
              <xm:sqref>O23</xm:sqref>
            </x14:sparkline>
            <x14:sparkline>
              <xm:f>'Rapport financier annuel'!H24:L24</xm:f>
              <xm:sqref>O24</xm:sqref>
            </x14:sparkline>
            <x14:sparkline>
              <xm:f>'Rapport financier annuel'!H25:L25</xm:f>
              <xm:sqref>O25</xm:sqref>
            </x14:sparkline>
            <x14:sparkline>
              <xm:f>'Rapport financier annuel'!H26:L26</xm:f>
              <xm:sqref>O26</xm:sqref>
            </x14:sparkline>
          </x14:sparklines>
        </x14:sparklineGroup>
        <x14:sparklineGroup displayEmptyCellsAs="gap" markers="1" displayHidden="1" xr2:uid="{40AFA785-9A57-4FD1-AC54-4F9FD03D745B}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'Rapport financier annuel'!H18:L18</xm:f>
              <xm:sqref>C11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38904-3728-4A54-9297-72B4914B7D8A}">
  <dimension ref="A1:B5"/>
  <sheetViews>
    <sheetView workbookViewId="0"/>
  </sheetViews>
  <sheetFormatPr baseColWidth="10" defaultRowHeight="14.4" x14ac:dyDescent="0.3"/>
  <sheetData>
    <row r="1" spans="1:2" ht="409.6" x14ac:dyDescent="0.3">
      <c r="A1" s="5" t="s">
        <v>29</v>
      </c>
      <c r="B1" s="5" t="s">
        <v>30</v>
      </c>
    </row>
    <row r="2" spans="1:2" ht="409.6" x14ac:dyDescent="0.3">
      <c r="B2" s="5" t="s">
        <v>36</v>
      </c>
    </row>
    <row r="3" spans="1:2" ht="409.6" x14ac:dyDescent="0.3">
      <c r="B3" s="5" t="s">
        <v>37</v>
      </c>
    </row>
    <row r="4" spans="1:2" ht="409.6" x14ac:dyDescent="0.3">
      <c r="B4" s="5" t="s">
        <v>38</v>
      </c>
    </row>
    <row r="5" spans="1:2" ht="409.6" x14ac:dyDescent="0.3">
      <c r="B5" s="5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Prise en Main</vt:lpstr>
      <vt:lpstr>Rapport financier annuel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 BRETON</dc:creator>
  <cp:lastModifiedBy>Lauren QUEMARD</cp:lastModifiedBy>
  <dcterms:created xsi:type="dcterms:W3CDTF">2020-02-17T13:38:53Z</dcterms:created>
  <dcterms:modified xsi:type="dcterms:W3CDTF">2023-05-03T14:39:23Z</dcterms:modified>
</cp:coreProperties>
</file>